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210" windowHeight="9240" activeTab="0"/>
  </bookViews>
  <sheets>
    <sheet name="приложение 14" sheetId="1" r:id="rId1"/>
  </sheets>
  <definedNames>
    <definedName name="_xlnm.Print_Titles" localSheetId="0">'приложение 14'!$13:$15</definedName>
    <definedName name="_xlnm.Print_Area" localSheetId="0">'приложение 14'!$A$1:$F$52</definedName>
  </definedNames>
  <calcPr fullCalcOnLoad="1"/>
</workbook>
</file>

<file path=xl/sharedStrings.xml><?xml version="1.0" encoding="utf-8"?>
<sst xmlns="http://schemas.openxmlformats.org/spreadsheetml/2006/main" count="76" uniqueCount="57">
  <si>
    <t>к решению Представительного Собрания района</t>
  </si>
  <si>
    <t/>
  </si>
  <si>
    <t xml:space="preserve">Наименование </t>
  </si>
  <si>
    <t>Код бюджетной классификации</t>
  </si>
  <si>
    <t xml:space="preserve">Сумма </t>
  </si>
  <si>
    <t>Доходы</t>
  </si>
  <si>
    <t>Всего доходов</t>
  </si>
  <si>
    <t>Распределение бюджетных ассигнований</t>
  </si>
  <si>
    <t>в том числе:</t>
  </si>
  <si>
    <t>Всего бюджетных ассигнований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</si>
  <si>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</si>
  <si>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Остаток средств на начало года</t>
  </si>
  <si>
    <t>Осуществление дорожной деятельности в отношении автомобильных дорог общего пользования местного значения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</si>
  <si>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</si>
  <si>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Мероприятия в сфере дорожного хозяйства</t>
  </si>
  <si>
    <t>2020 год</t>
  </si>
  <si>
    <t xml:space="preserve">                                                     к решению Представительного Собрания района</t>
  </si>
  <si>
    <t xml:space="preserve">                                                     от _________ № _____</t>
  </si>
  <si>
    <t>"</t>
  </si>
  <si>
    <t>027 0409 04005S1360 540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</si>
  <si>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</si>
  <si>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027 0409 0400320300 240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</si>
  <si>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</si>
  <si>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</si>
  <si>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</si>
  <si>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2021 год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</si>
  <si>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</si>
  <si>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 xml:space="preserve"> 027 0409 04001S1350 540</t>
  </si>
  <si>
    <t>664 0409 0400420300 240</t>
  </si>
  <si>
    <t>027 0409 0400690030 540</t>
  </si>
  <si>
    <t xml:space="preserve">"О районном бюджете на  2020 год </t>
  </si>
  <si>
    <t>и плановый период 2021 и 2022 годов"</t>
  </si>
  <si>
    <t>Объем доходов и распределение бюджетных ассигнований Дорожного фонда Белозерского муниципального района на 2020 год и плановый период 2021 и 2022 годов</t>
  </si>
  <si>
    <t>2022 год</t>
  </si>
  <si>
    <t>100 1 03 02231 01 0000 110</t>
  </si>
  <si>
    <t>100 1 03 02241 01 0000 110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</si>
  <si>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</si>
  <si>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</si>
  <si>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</si>
  <si>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</si>
  <si>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027 202 29999 05 0000 150</t>
  </si>
  <si>
    <t xml:space="preserve"> 027 0409 04001S1350 240</t>
  </si>
  <si>
    <t>027 0409 04005S1360 240</t>
  </si>
  <si>
    <t>Муниципальная программа «Развитие и совершенствование сети автомобильных дорог общего пользования местного значения в Белозерском муниципальном районе на 2022-2025 годы»</t>
  </si>
  <si>
    <t xml:space="preserve"> 027 0409 47001S1350 240</t>
  </si>
  <si>
    <t>027 0409 4700320300 240</t>
  </si>
  <si>
    <t>027 0409 47005S1360 240</t>
  </si>
  <si>
    <t>664 0409 4700420300 240</t>
  </si>
  <si>
    <t>от 23.12.2019 № 104</t>
  </si>
  <si>
    <t>"Приложение 14</t>
  </si>
  <si>
    <t xml:space="preserve">027 0409 0400220300 540         </t>
  </si>
  <si>
    <t>027 0409 0400720300 240</t>
  </si>
  <si>
    <t>027 0409 04003S1350 240</t>
  </si>
  <si>
    <t>027 0409 0400820300 540</t>
  </si>
  <si>
    <t xml:space="preserve"> 027 0409 04009S1350 540</t>
  </si>
  <si>
    <t xml:space="preserve">027 0409 0401020300 540         </t>
  </si>
  <si>
    <t xml:space="preserve">                                                     Приложение 11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</si>
</sst>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000000"/>
    <numFmt numFmtId="185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183" fontId="11" fillId="33" borderId="10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9" fillId="33" borderId="0" xfId="53" applyNumberFormat="1" applyFont="1" applyFill="1" applyAlignment="1" applyProtection="1">
      <alignment horizontal="left"/>
      <protection hidden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" fontId="9" fillId="33" borderId="10" xfId="53" applyNumberFormat="1" applyFont="1" applyFill="1" applyBorder="1" applyAlignment="1" applyProtection="1">
      <alignment horizontal="center" vertical="center"/>
      <protection hidden="1"/>
    </xf>
    <xf numFmtId="1" fontId="9" fillId="33" borderId="10" xfId="53" applyNumberFormat="1" applyFont="1" applyFill="1" applyBorder="1" applyAlignment="1" applyProtection="1">
      <alignment horizontal="left" vertical="center"/>
      <protection hidden="1"/>
    </xf>
    <xf numFmtId="183" fontId="10" fillId="33" borderId="11" xfId="53" applyNumberFormat="1" applyFont="1" applyFill="1" applyBorder="1" applyAlignment="1" applyProtection="1">
      <alignment horizontal="center" vertical="center"/>
      <protection hidden="1"/>
    </xf>
    <xf numFmtId="0" fontId="9" fillId="33" borderId="10" xfId="53" applyNumberFormat="1" applyFont="1" applyFill="1" applyBorder="1" applyAlignment="1" applyProtection="1">
      <alignment horizontal="left" wrapText="1"/>
      <protection hidden="1"/>
    </xf>
    <xf numFmtId="0" fontId="9" fillId="33" borderId="10" xfId="53" applyNumberFormat="1" applyFont="1" applyFill="1" applyBorder="1" applyAlignment="1" applyProtection="1">
      <alignment horizontal="right" vertical="top" wrapText="1"/>
      <protection hidden="1"/>
    </xf>
    <xf numFmtId="182" fontId="9" fillId="33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0" fontId="10" fillId="0" borderId="12" xfId="53" applyNumberFormat="1" applyFont="1" applyFill="1" applyBorder="1" applyAlignment="1" applyProtection="1">
      <alignment wrapText="1"/>
      <protection hidden="1"/>
    </xf>
    <xf numFmtId="183" fontId="10" fillId="0" borderId="10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2" fontId="9" fillId="0" borderId="10" xfId="0" applyNumberFormat="1" applyFont="1" applyFill="1" applyBorder="1" applyAlignment="1">
      <alignment horizontal="center" vertical="top" wrapText="1"/>
    </xf>
    <xf numFmtId="0" fontId="10" fillId="0" borderId="13" xfId="53" applyNumberFormat="1" applyFont="1" applyFill="1" applyBorder="1" applyAlignment="1" applyProtection="1">
      <alignment wrapText="1"/>
      <protection hidden="1"/>
    </xf>
    <xf numFmtId="183" fontId="10" fillId="0" borderId="11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left" vertical="center" wrapText="1"/>
      <protection hidden="1"/>
    </xf>
    <xf numFmtId="183" fontId="10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wrapText="1"/>
      <protection hidden="1"/>
    </xf>
    <xf numFmtId="183" fontId="9" fillId="0" borderId="10" xfId="53" applyNumberFormat="1" applyFont="1" applyFill="1" applyBorder="1" applyAlignment="1" applyProtection="1">
      <alignment horizontal="center"/>
      <protection hidden="1"/>
    </xf>
    <xf numFmtId="49" fontId="9" fillId="0" borderId="12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vertical="center" wrapText="1"/>
      <protection hidden="1"/>
    </xf>
    <xf numFmtId="49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9" fillId="0" borderId="10" xfId="53" applyNumberFormat="1" applyFont="1" applyFill="1" applyBorder="1" applyAlignment="1" applyProtection="1">
      <alignment vertical="center" wrapText="1"/>
      <protection hidden="1"/>
    </xf>
    <xf numFmtId="0" fontId="9" fillId="0" borderId="12" xfId="53" applyNumberFormat="1" applyFont="1" applyFill="1" applyBorder="1" applyAlignment="1" applyProtection="1">
      <alignment vertical="top" wrapText="1"/>
      <protection hidden="1"/>
    </xf>
    <xf numFmtId="0" fontId="9" fillId="0" borderId="10" xfId="53" applyNumberFormat="1" applyFont="1" applyFill="1" applyBorder="1" applyAlignment="1" applyProtection="1">
      <alignment vertical="top" wrapText="1"/>
      <protection hidden="1"/>
    </xf>
    <xf numFmtId="49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183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3" fillId="33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10" fillId="33" borderId="12" xfId="53" applyNumberFormat="1" applyFont="1" applyFill="1" applyBorder="1" applyAlignment="1" applyProtection="1">
      <alignment horizontal="center" wrapText="1"/>
      <protection hidden="1"/>
    </xf>
    <xf numFmtId="0" fontId="10" fillId="33" borderId="13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9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5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view="pageBreakPreview" zoomScale="90" zoomScaleSheetLayoutView="90" zoomScalePageLayoutView="0" workbookViewId="0" topLeftCell="A1">
      <selection activeCell="B2" sqref="B2:F2"/>
    </sheetView>
  </sheetViews>
  <sheetFormatPr defaultColWidth="9.140625" defaultRowHeight="15"/>
  <cols>
    <col min="1" max="1" width="61.28125" style="1" customWidth="1"/>
    <col min="2" max="2" width="33.7109375" style="1" customWidth="1"/>
    <col min="3" max="5" width="18.57421875" style="3" customWidth="1"/>
    <col min="6" max="16384" width="9.140625" style="1" customWidth="1"/>
  </cols>
  <sheetData>
    <row r="1" spans="2:6" s="17" customFormat="1" ht="15.75">
      <c r="B1" s="47" t="s">
        <v>56</v>
      </c>
      <c r="C1" s="47"/>
      <c r="D1" s="47"/>
      <c r="E1" s="47"/>
      <c r="F1" s="47"/>
    </row>
    <row r="2" spans="2:6" s="17" customFormat="1" ht="15.75">
      <c r="B2" s="47" t="s">
        <v>16</v>
      </c>
      <c r="C2" s="47"/>
      <c r="D2" s="47"/>
      <c r="E2" s="47"/>
      <c r="F2" s="47"/>
    </row>
    <row r="3" spans="2:6" s="17" customFormat="1" ht="14.25" customHeight="1">
      <c r="B3" s="48" t="s">
        <v>17</v>
      </c>
      <c r="C3" s="48"/>
      <c r="D3" s="48"/>
      <c r="E3" s="48"/>
      <c r="F3" s="48"/>
    </row>
    <row r="4" spans="2:6" s="17" customFormat="1" ht="14.25" customHeight="1">
      <c r="B4" s="18"/>
      <c r="C4" s="19"/>
      <c r="D4" s="19"/>
      <c r="E4" s="19"/>
      <c r="F4" s="20"/>
    </row>
    <row r="5" spans="2:6" s="4" customFormat="1" ht="18.75" customHeight="1">
      <c r="B5" s="5"/>
      <c r="C5" s="60" t="s">
        <v>49</v>
      </c>
      <c r="D5" s="60"/>
      <c r="E5" s="60"/>
      <c r="F5" s="5"/>
    </row>
    <row r="6" spans="2:6" s="4" customFormat="1" ht="17.25" customHeight="1">
      <c r="B6" s="6"/>
      <c r="C6" s="45" t="s">
        <v>0</v>
      </c>
      <c r="D6" s="45"/>
      <c r="E6" s="45"/>
      <c r="F6" s="5"/>
    </row>
    <row r="7" spans="2:6" s="4" customFormat="1" ht="19.5" customHeight="1">
      <c r="B7" s="6"/>
      <c r="C7" s="45" t="s">
        <v>30</v>
      </c>
      <c r="D7" s="45"/>
      <c r="E7" s="45"/>
      <c r="F7" s="5"/>
    </row>
    <row r="8" spans="2:6" s="4" customFormat="1" ht="19.5" customHeight="1">
      <c r="B8" s="6"/>
      <c r="C8" s="45" t="s">
        <v>31</v>
      </c>
      <c r="D8" s="45"/>
      <c r="E8" s="45"/>
      <c r="F8" s="5"/>
    </row>
    <row r="9" spans="2:6" s="4" customFormat="1" ht="19.5" customHeight="1">
      <c r="B9" s="6"/>
      <c r="C9" s="45" t="s">
        <v>48</v>
      </c>
      <c r="D9" s="45"/>
      <c r="E9" s="45"/>
      <c r="F9" s="5"/>
    </row>
    <row r="10" spans="2:5" s="4" customFormat="1" ht="15.75" hidden="1">
      <c r="B10" s="7"/>
      <c r="C10" s="8"/>
      <c r="D10" s="8"/>
      <c r="E10" s="8"/>
    </row>
    <row r="11" spans="1:5" s="4" customFormat="1" ht="54.75" customHeight="1">
      <c r="A11" s="46" t="s">
        <v>32</v>
      </c>
      <c r="B11" s="46"/>
      <c r="C11" s="46"/>
      <c r="D11" s="46"/>
      <c r="E11" s="46"/>
    </row>
    <row r="12" spans="3:5" s="4" customFormat="1" ht="15.75" hidden="1">
      <c r="C12" s="8"/>
      <c r="D12" s="8"/>
      <c r="E12" s="8"/>
    </row>
    <row r="13" spans="1:5" s="4" customFormat="1" ht="15.75">
      <c r="A13" s="55" t="s">
        <v>2</v>
      </c>
      <c r="B13" s="55" t="s">
        <v>3</v>
      </c>
      <c r="C13" s="57" t="s">
        <v>4</v>
      </c>
      <c r="D13" s="58"/>
      <c r="E13" s="59"/>
    </row>
    <row r="14" spans="1:5" s="4" customFormat="1" ht="15.75">
      <c r="A14" s="56"/>
      <c r="B14" s="56"/>
      <c r="C14" s="2" t="s">
        <v>15</v>
      </c>
      <c r="D14" s="2" t="s">
        <v>25</v>
      </c>
      <c r="E14" s="2" t="s">
        <v>33</v>
      </c>
    </row>
    <row r="15" spans="1:5" s="4" customFormat="1" ht="15.75">
      <c r="A15" s="9">
        <v>1</v>
      </c>
      <c r="B15" s="9">
        <v>2</v>
      </c>
      <c r="C15" s="9">
        <v>3</v>
      </c>
      <c r="D15" s="9">
        <v>4</v>
      </c>
      <c r="E15" s="9">
        <v>5</v>
      </c>
    </row>
    <row r="16" spans="1:5" s="4" customFormat="1" ht="15.75">
      <c r="A16" s="10" t="s">
        <v>11</v>
      </c>
      <c r="B16" s="9"/>
      <c r="C16" s="11">
        <v>829.8</v>
      </c>
      <c r="D16" s="11">
        <v>0</v>
      </c>
      <c r="E16" s="11">
        <v>0</v>
      </c>
    </row>
    <row r="17" spans="1:5" s="4" customFormat="1" ht="15.75">
      <c r="A17" s="49" t="s">
        <v>5</v>
      </c>
      <c r="B17" s="50"/>
      <c r="C17" s="50"/>
      <c r="D17" s="50"/>
      <c r="E17" s="51"/>
    </row>
    <row r="18" spans="1:5" s="4" customFormat="1" ht="109.5" customHeight="1">
      <c r="A18" s="12" t="s">
        <v>36</v>
      </c>
      <c r="B18" s="13" t="s">
        <v>34</v>
      </c>
      <c r="C18" s="14">
        <v>4130</v>
      </c>
      <c r="D18" s="14">
        <v>4250</v>
      </c>
      <c r="E18" s="14">
        <v>4420</v>
      </c>
    </row>
    <row r="19" spans="1:5" s="4" customFormat="1" ht="129.75" customHeight="1">
      <c r="A19" s="12" t="s">
        <v>37</v>
      </c>
      <c r="B19" s="13" t="s">
        <v>35</v>
      </c>
      <c r="C19" s="14">
        <v>43</v>
      </c>
      <c r="D19" s="14">
        <v>44</v>
      </c>
      <c r="E19" s="14">
        <v>45</v>
      </c>
    </row>
    <row r="20" spans="1:5" s="4" customFormat="1" ht="126.75" customHeight="1">
      <c r="A20" s="15" t="s">
        <v>39</v>
      </c>
      <c r="B20" s="13" t="s">
        <v>38</v>
      </c>
      <c r="C20" s="14">
        <v>6230</v>
      </c>
      <c r="D20" s="14">
        <v>6406</v>
      </c>
      <c r="E20" s="14">
        <v>6660</v>
      </c>
    </row>
    <row r="21" spans="1:5" s="4" customFormat="1" ht="127.5" customHeight="1">
      <c r="A21" s="15" t="s">
        <v>13</v>
      </c>
      <c r="B21" s="13" t="s">
        <v>40</v>
      </c>
      <c r="C21" s="14">
        <v>51428</v>
      </c>
      <c r="D21" s="14">
        <v>0</v>
      </c>
      <c r="E21" s="14">
        <v>0</v>
      </c>
    </row>
    <row r="22" spans="1:5" s="4" customFormat="1" ht="114" customHeight="1">
      <c r="A22" s="15" t="s">
        <v>22</v>
      </c>
      <c r="B22" s="13" t="s">
        <v>40</v>
      </c>
      <c r="C22" s="14">
        <v>0</v>
      </c>
      <c r="D22" s="14">
        <v>1428</v>
      </c>
      <c r="E22" s="14">
        <v>1428</v>
      </c>
    </row>
    <row r="23" spans="1:5" s="17" customFormat="1" ht="161.25" customHeight="1">
      <c r="A23" s="26" t="s">
        <v>23</v>
      </c>
      <c r="B23" s="27" t="s">
        <v>40</v>
      </c>
      <c r="C23" s="28">
        <v>960.9</v>
      </c>
      <c r="D23" s="28">
        <v>0</v>
      </c>
      <c r="E23" s="28">
        <v>0</v>
      </c>
    </row>
    <row r="24" spans="1:5" s="17" customFormat="1" ht="143.25" customHeight="1">
      <c r="A24" s="26" t="s">
        <v>24</v>
      </c>
      <c r="B24" s="27" t="s">
        <v>40</v>
      </c>
      <c r="C24" s="28">
        <v>0</v>
      </c>
      <c r="D24" s="28">
        <v>892.7</v>
      </c>
      <c r="E24" s="28">
        <v>892.7</v>
      </c>
    </row>
    <row r="25" spans="1:5" s="17" customFormat="1" ht="18.75" customHeight="1">
      <c r="A25" s="21" t="s">
        <v>6</v>
      </c>
      <c r="B25" s="21"/>
      <c r="C25" s="22">
        <f>SUM(C18:C24)</f>
        <v>62791.9</v>
      </c>
      <c r="D25" s="22">
        <f>SUM(D18:D24)</f>
        <v>13020.7</v>
      </c>
      <c r="E25" s="22">
        <f>SUM(E18:E24)</f>
        <v>13445.7</v>
      </c>
    </row>
    <row r="26" spans="1:5" s="17" customFormat="1" ht="15.75" hidden="1">
      <c r="A26" s="21"/>
      <c r="B26" s="29"/>
      <c r="C26" s="30"/>
      <c r="D26" s="30"/>
      <c r="E26" s="30"/>
    </row>
    <row r="27" spans="1:5" s="17" customFormat="1" ht="15.75">
      <c r="A27" s="52" t="s">
        <v>7</v>
      </c>
      <c r="B27" s="53"/>
      <c r="C27" s="53"/>
      <c r="D27" s="53"/>
      <c r="E27" s="54"/>
    </row>
    <row r="28" spans="1:5" s="17" customFormat="1" ht="15.75">
      <c r="A28" s="23"/>
      <c r="B28" s="24"/>
      <c r="C28" s="25"/>
      <c r="D28" s="25"/>
      <c r="E28" s="25"/>
    </row>
    <row r="29" spans="1:5" s="17" customFormat="1" ht="66.75" customHeight="1">
      <c r="A29" s="31" t="s">
        <v>26</v>
      </c>
      <c r="B29" s="21"/>
      <c r="C29" s="32">
        <f>SUM(C31:C43)</f>
        <v>63621.700000000004</v>
      </c>
      <c r="D29" s="32">
        <f>SUM(D31:D39)</f>
        <v>13020.7</v>
      </c>
      <c r="E29" s="32">
        <f>SUM(E31:E39)</f>
        <v>0</v>
      </c>
    </row>
    <row r="30" spans="1:5" s="17" customFormat="1" ht="15.75">
      <c r="A30" s="33" t="s">
        <v>8</v>
      </c>
      <c r="B30" s="33"/>
      <c r="C30" s="34" t="s">
        <v>1</v>
      </c>
      <c r="D30" s="34" t="s">
        <v>1</v>
      </c>
      <c r="E30" s="34" t="s">
        <v>1</v>
      </c>
    </row>
    <row r="31" spans="1:5" s="17" customFormat="1" ht="33.75" customHeight="1">
      <c r="A31" s="41" t="s">
        <v>12</v>
      </c>
      <c r="B31" s="35" t="s">
        <v>41</v>
      </c>
      <c r="C31" s="36">
        <v>0</v>
      </c>
      <c r="D31" s="36">
        <v>1428</v>
      </c>
      <c r="E31" s="36">
        <v>0</v>
      </c>
    </row>
    <row r="32" spans="1:5" s="17" customFormat="1" ht="29.25" customHeight="1">
      <c r="A32" s="33" t="s">
        <v>12</v>
      </c>
      <c r="B32" s="35" t="s">
        <v>27</v>
      </c>
      <c r="C32" s="36">
        <f>51949.3-1428+1025.7-6547</f>
        <v>45000</v>
      </c>
      <c r="D32" s="36">
        <v>0</v>
      </c>
      <c r="E32" s="36">
        <v>0</v>
      </c>
    </row>
    <row r="33" spans="1:5" s="17" customFormat="1" ht="27.75" customHeight="1">
      <c r="A33" s="37" t="s">
        <v>14</v>
      </c>
      <c r="B33" s="38" t="s">
        <v>50</v>
      </c>
      <c r="C33" s="39">
        <v>443.9</v>
      </c>
      <c r="D33" s="39">
        <v>0</v>
      </c>
      <c r="E33" s="39">
        <v>0</v>
      </c>
    </row>
    <row r="34" spans="1:5" s="17" customFormat="1" ht="35.25" customHeight="1">
      <c r="A34" s="37" t="s">
        <v>14</v>
      </c>
      <c r="B34" s="38" t="s">
        <v>21</v>
      </c>
      <c r="C34" s="39">
        <f>6728.8+829.8-22-210-1025.7-50-100</f>
        <v>6150.900000000001</v>
      </c>
      <c r="D34" s="39">
        <v>10491</v>
      </c>
      <c r="E34" s="39">
        <v>0</v>
      </c>
    </row>
    <row r="35" spans="1:5" s="17" customFormat="1" ht="35.25" customHeight="1">
      <c r="A35" s="33" t="s">
        <v>12</v>
      </c>
      <c r="B35" s="38" t="s">
        <v>52</v>
      </c>
      <c r="C35" s="39">
        <v>1428</v>
      </c>
      <c r="D35" s="39">
        <v>0</v>
      </c>
      <c r="E35" s="39">
        <v>0</v>
      </c>
    </row>
    <row r="36" spans="1:5" s="17" customFormat="1" ht="33.75" customHeight="1">
      <c r="A36" s="40" t="s">
        <v>14</v>
      </c>
      <c r="B36" s="38" t="s">
        <v>28</v>
      </c>
      <c r="C36" s="39">
        <v>200</v>
      </c>
      <c r="D36" s="39">
        <v>200</v>
      </c>
      <c r="E36" s="39">
        <v>0</v>
      </c>
    </row>
    <row r="37" spans="1:5" s="17" customFormat="1" ht="59.25" customHeight="1">
      <c r="A37" s="40" t="s">
        <v>20</v>
      </c>
      <c r="B37" s="38" t="s">
        <v>42</v>
      </c>
      <c r="C37" s="39">
        <v>0</v>
      </c>
      <c r="D37" s="39">
        <v>901.7</v>
      </c>
      <c r="E37" s="39">
        <v>0</v>
      </c>
    </row>
    <row r="38" spans="1:5" s="17" customFormat="1" ht="76.5" customHeight="1">
      <c r="A38" s="40" t="s">
        <v>20</v>
      </c>
      <c r="B38" s="38" t="s">
        <v>19</v>
      </c>
      <c r="C38" s="39">
        <f>901.7+22+68.2</f>
        <v>991.9000000000001</v>
      </c>
      <c r="D38" s="39">
        <v>0</v>
      </c>
      <c r="E38" s="39">
        <v>0</v>
      </c>
    </row>
    <row r="39" spans="1:5" s="17" customFormat="1" ht="58.5" customHeight="1">
      <c r="A39" s="40" t="s">
        <v>10</v>
      </c>
      <c r="B39" s="38" t="s">
        <v>29</v>
      </c>
      <c r="C39" s="39">
        <v>2500</v>
      </c>
      <c r="D39" s="39">
        <v>0</v>
      </c>
      <c r="E39" s="39">
        <v>0</v>
      </c>
    </row>
    <row r="40" spans="1:5" s="17" customFormat="1" ht="33.75" customHeight="1">
      <c r="A40" s="40" t="s">
        <v>14</v>
      </c>
      <c r="B40" s="38" t="s">
        <v>51</v>
      </c>
      <c r="C40" s="39">
        <v>210</v>
      </c>
      <c r="D40" s="39">
        <v>0</v>
      </c>
      <c r="E40" s="39">
        <v>0</v>
      </c>
    </row>
    <row r="41" spans="1:5" s="17" customFormat="1" ht="33.75" customHeight="1">
      <c r="A41" s="40" t="s">
        <v>14</v>
      </c>
      <c r="B41" s="38" t="s">
        <v>53</v>
      </c>
      <c r="C41" s="39">
        <v>50</v>
      </c>
      <c r="D41" s="39">
        <v>0</v>
      </c>
      <c r="E41" s="39">
        <v>0</v>
      </c>
    </row>
    <row r="42" spans="1:5" s="17" customFormat="1" ht="33.75" customHeight="1">
      <c r="A42" s="33" t="s">
        <v>12</v>
      </c>
      <c r="B42" s="35" t="s">
        <v>54</v>
      </c>
      <c r="C42" s="36">
        <v>6547</v>
      </c>
      <c r="D42" s="36">
        <v>0</v>
      </c>
      <c r="E42" s="36">
        <v>0</v>
      </c>
    </row>
    <row r="43" spans="1:5" s="17" customFormat="1" ht="33.75" customHeight="1">
      <c r="A43" s="37" t="s">
        <v>14</v>
      </c>
      <c r="B43" s="38" t="s">
        <v>55</v>
      </c>
      <c r="C43" s="36">
        <v>100</v>
      </c>
      <c r="D43" s="36"/>
      <c r="E43" s="36"/>
    </row>
    <row r="44" spans="1:5" s="17" customFormat="1" ht="63" customHeight="1">
      <c r="A44" s="31" t="s">
        <v>43</v>
      </c>
      <c r="B44" s="43"/>
      <c r="C44" s="44">
        <f>SUM(C46:C49)</f>
        <v>0</v>
      </c>
      <c r="D44" s="44">
        <f>SUM(D46:D49)</f>
        <v>0</v>
      </c>
      <c r="E44" s="44">
        <f>SUM(E46:E49)</f>
        <v>13445.7</v>
      </c>
    </row>
    <row r="45" spans="1:5" s="17" customFormat="1" ht="17.25" customHeight="1">
      <c r="A45" s="33" t="s">
        <v>8</v>
      </c>
      <c r="B45" s="38"/>
      <c r="C45" s="39"/>
      <c r="D45" s="39"/>
      <c r="E45" s="39"/>
    </row>
    <row r="46" spans="1:5" s="17" customFormat="1" ht="33" customHeight="1">
      <c r="A46" s="41" t="s">
        <v>12</v>
      </c>
      <c r="B46" s="35" t="s">
        <v>44</v>
      </c>
      <c r="C46" s="39">
        <v>0</v>
      </c>
      <c r="D46" s="39">
        <v>0</v>
      </c>
      <c r="E46" s="39">
        <v>1428</v>
      </c>
    </row>
    <row r="47" spans="1:5" s="17" customFormat="1" ht="18.75" customHeight="1">
      <c r="A47" s="41" t="s">
        <v>14</v>
      </c>
      <c r="B47" s="38" t="s">
        <v>45</v>
      </c>
      <c r="C47" s="39">
        <v>0</v>
      </c>
      <c r="D47" s="39">
        <v>0</v>
      </c>
      <c r="E47" s="39">
        <v>10916</v>
      </c>
    </row>
    <row r="48" spans="1:5" s="17" customFormat="1" ht="65.25" customHeight="1">
      <c r="A48" s="42" t="s">
        <v>20</v>
      </c>
      <c r="B48" s="38" t="s">
        <v>46</v>
      </c>
      <c r="C48" s="39">
        <v>0</v>
      </c>
      <c r="D48" s="39">
        <v>0</v>
      </c>
      <c r="E48" s="39">
        <v>901.7</v>
      </c>
    </row>
    <row r="49" spans="1:5" s="17" customFormat="1" ht="44.25" customHeight="1">
      <c r="A49" s="40" t="s">
        <v>14</v>
      </c>
      <c r="B49" s="38" t="s">
        <v>47</v>
      </c>
      <c r="C49" s="39">
        <v>0</v>
      </c>
      <c r="D49" s="39">
        <v>0</v>
      </c>
      <c r="E49" s="39">
        <v>200</v>
      </c>
    </row>
    <row r="50" spans="1:5" s="17" customFormat="1" ht="15.75">
      <c r="A50" s="21" t="s">
        <v>9</v>
      </c>
      <c r="B50" s="21"/>
      <c r="C50" s="22">
        <f>C29+C44</f>
        <v>63621.700000000004</v>
      </c>
      <c r="D50" s="22">
        <f>D29+D44</f>
        <v>13020.7</v>
      </c>
      <c r="E50" s="22">
        <f>E29+E44</f>
        <v>13445.7</v>
      </c>
    </row>
    <row r="51" spans="3:5" s="4" customFormat="1" ht="15" customHeight="1">
      <c r="C51" s="16"/>
      <c r="D51" s="16"/>
      <c r="E51" s="16" t="s">
        <v>18</v>
      </c>
    </row>
    <row r="52" s="4" customFormat="1" ht="7.5" customHeight="1"/>
  </sheetData>
  <sheetProtection/>
  <mergeCells count="14">
    <mergeCell ref="A17:E17"/>
    <mergeCell ref="A27:E27"/>
    <mergeCell ref="A13:A14"/>
    <mergeCell ref="B13:B14"/>
    <mergeCell ref="C13:E13"/>
    <mergeCell ref="C5:E5"/>
    <mergeCell ref="C6:E6"/>
    <mergeCell ref="C7:E7"/>
    <mergeCell ref="C8:E8"/>
    <mergeCell ref="C9:E9"/>
    <mergeCell ref="A11:E11"/>
    <mergeCell ref="B1:F1"/>
    <mergeCell ref="B2:F2"/>
    <mergeCell ref="B3: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Хансен С.В.</cp:lastModifiedBy>
  <cp:lastPrinted>2020-04-14T05:21:59Z</cp:lastPrinted>
  <dcterms:created xsi:type="dcterms:W3CDTF">2012-10-30T08:30:04Z</dcterms:created>
  <dcterms:modified xsi:type="dcterms:W3CDTF">2020-06-16T09:04:38Z</dcterms:modified>
  <cp:category/>
  <cp:version/>
  <cp:contentType/>
  <cp:contentStatus/>
</cp:coreProperties>
</file>