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9465" activeTab="0"/>
  </bookViews>
  <sheets>
    <sheet name="кас. план" sheetId="1" r:id="rId1"/>
  </sheets>
  <definedNames>
    <definedName name="_xlnm.Print_Titles" localSheetId="0">'кас. план'!$10:$10</definedName>
  </definedNames>
  <calcPr fullCalcOnLoad="1"/>
</workbook>
</file>

<file path=xl/sharedStrings.xml><?xml version="1.0" encoding="utf-8"?>
<sst xmlns="http://schemas.openxmlformats.org/spreadsheetml/2006/main" count="248" uniqueCount="226">
  <si>
    <t>Код доходов бюджетной классификации</t>
  </si>
  <si>
    <t>Наименование дохода</t>
  </si>
  <si>
    <t>1 01 02000 01 0000 110</t>
  </si>
  <si>
    <t>Налог на  доходы физических лиц:</t>
  </si>
  <si>
    <t>1 01 02010 01 0000 110</t>
  </si>
  <si>
    <t>1 01 02030 01 0000 110</t>
  </si>
  <si>
    <t>1 01 02040 01 0000 110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</si>
  <si>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</si>
  <si>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</si>
  <si>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1 08 00000 00 0000 000</t>
  </si>
  <si>
    <t>Государственная пошлина:</t>
  </si>
  <si>
    <t>1 08 03010 01 0000 110</t>
  </si>
  <si>
    <t>1 11 00000 00 0000 000</t>
  </si>
  <si>
    <t>Доходы от использования имущества, находящегося в государственной и муниципальной собственности:</t>
  </si>
  <si>
    <t>1 11 05035 05 0000 120</t>
  </si>
  <si>
    <t>1 11 09045 05 0000 120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</si>
  <si>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</si>
  <si>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</si>
  <si>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</si>
  <si>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ущерба:</t>
  </si>
  <si>
    <t>1 16 03010 01 0000 140</t>
  </si>
  <si>
    <t>1 16 25030 01 0000 140</t>
  </si>
  <si>
    <t>Денежные взыскания (штрафы) за нарушения законодательства об охране и использовании животного мира</t>
  </si>
  <si>
    <t>1 16 25050 01 0000 140</t>
  </si>
  <si>
    <t>Денежные взыскания (штрафы) за нарушения законодательства в области охраны окружающей среды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</si>
  <si>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</si>
  <si>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</si>
  <si>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</si>
  <si>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защиты в сфере прав потребителей</t>
  </si>
  <si>
    <t>ИТОГО собственных доходов</t>
  </si>
  <si>
    <t>2 00 00000 00 0000 000</t>
  </si>
  <si>
    <t>Антушевское поселение</t>
  </si>
  <si>
    <t>Артюшинское поселение</t>
  </si>
  <si>
    <t>г.Белозерск</t>
  </si>
  <si>
    <t>Глушковское поселение</t>
  </si>
  <si>
    <t>Куностьское поселение</t>
  </si>
  <si>
    <t>Шольское поселение</t>
  </si>
  <si>
    <t>Итого</t>
  </si>
  <si>
    <t>1 08 07150 01 0000 110</t>
  </si>
  <si>
    <t>Государственная пошлина за выдачу разрешения на установку рекламной конструкции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</si>
  <si>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</si>
  <si>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</si>
  <si>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</si>
  <si>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</si>
  <si>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</si>
  <si>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</si>
  <si>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</si>
  <si>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пунктами 1 и 2 статьи 120, статьями 125, 126, 128, 129, 129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>, 132, 133, 134, 135, 135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</si>
  <si>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</si>
  <si>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1 13 00000 00 0000 000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</si>
  <si>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</si>
  <si>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</si>
  <si>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</si>
  <si>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1 14 02053 05 0000 410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</si>
  <si>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</si>
  <si>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</si>
  <si>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соглашениями: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</si>
  <si>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</si>
  <si>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Денежные взыскания (штрафы) за нарушение земельного законодательства</t>
  </si>
  <si>
    <t>1 16 25060 01 0000 140</t>
  </si>
  <si>
    <t>1 16 30030 01 0000 140</t>
  </si>
  <si>
    <t>Прочие денежные взыскания (штрафы) за правонарушения в области дорожного движения</t>
  </si>
  <si>
    <t>1 16 35030 05 0000 140</t>
  </si>
  <si>
    <t>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</si>
  <si>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</si>
  <si>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</si>
  <si>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                                                                                 решением Представительного Собрания района</t>
  </si>
  <si>
    <t xml:space="preserve">                                                                                      Утверждены</t>
  </si>
  <si>
    <t xml:space="preserve">                                                                        "Об утверждении отчета об исполнении</t>
  </si>
  <si>
    <t>Возврат остатков субсидий и субвенций прошлых лет</t>
  </si>
  <si>
    <t>ИТОГО</t>
  </si>
  <si>
    <t>ДОХОДЫ</t>
  </si>
  <si>
    <t>Утверждено (тыс. руб.)</t>
  </si>
  <si>
    <t>Исполнено (тыс. руб.)</t>
  </si>
  <si>
    <t xml:space="preserve">                                                                                       (Приложение  2)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</si>
  <si>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</si>
  <si>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</si>
  <si>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</si>
  <si>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</si>
  <si>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</si>
  <si>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</si>
  <si>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</si>
  <si>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</si>
  <si>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</si>
  <si>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</si>
  <si>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1 05 02000 02 0000 110</t>
  </si>
  <si>
    <t>1 05 03000 01 0000 110</t>
  </si>
  <si>
    <t>Проценты, полученные от предоставления бюджетных кредитов, выданных на кассовый разрыв поселениям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</si>
  <si>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</si>
  <si>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</si>
  <si>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</si>
  <si>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</si>
  <si>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</si>
  <si>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</si>
  <si>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2 02 04999 05 0000 151</t>
  </si>
  <si>
    <t>2 02 00000 00 0000 000</t>
  </si>
  <si>
    <t>Безвозмездные поступления от других бюджетов бюджетной системы Российской Федерации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</si>
  <si>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</si>
  <si>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</si>
  <si>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1 11 05025 05 0000 120</t>
  </si>
  <si>
    <t>Доходы, получаемые в виде арендной платы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</si>
  <si>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</si>
  <si>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</si>
  <si>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1 16 30010 01 0000 140</t>
  </si>
  <si>
    <t>Прочие неналоговые доходы</t>
  </si>
  <si>
    <t>1 17 05050 05 0000 180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</si>
  <si>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</si>
  <si>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</si>
  <si>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</si>
  <si>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</si>
  <si>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</si>
  <si>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Субсидии бюджетам муниципальных районов </t>
  </si>
  <si>
    <t>Безвозмездные поступления</t>
  </si>
  <si>
    <t xml:space="preserve">Субвенции бюджетам муниципальных районов </t>
  </si>
  <si>
    <t>1 05 01000 01 0000 110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</si>
  <si>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</si>
  <si>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</si>
  <si>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</si>
  <si>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</si>
  <si>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</si>
  <si>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1 05 01050 01 0000 110</t>
  </si>
  <si>
    <t>Минимальный налог, зачисляемый в бюджеты субъектов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</si>
  <si>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</si>
  <si>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</si>
  <si>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</si>
  <si>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</si>
  <si>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</si>
  <si>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муниципальных районов на осуществление отдельных государственных полномочий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</si>
  <si>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
 </t>
  </si>
  <si>
    <t>Субвенции бюджетам муниципальных районов на 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</si>
  <si>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Субвенции бюджетам муниципальных районов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</t>
  </si>
  <si>
    <t>Субвенции бюджетам муниципальных районов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</si>
  <si>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Субвенции бюджетам муниципальных районов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</si>
  <si>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</si>
  <si>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Прочие межбюджетные трансферты, передаваемые бюджетам муниципальных районов</t>
  </si>
  <si>
    <t>1 11 01050 05 0000 120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</si>
  <si>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</si>
  <si>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</si>
  <si>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</si>
  <si>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</si>
  <si>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</si>
  <si>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</si>
  <si>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</t>
  </si>
  <si>
    <t>2 02 29999 05 0000 151</t>
  </si>
  <si>
    <t>Субсидии бюджетам муниципальных районов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 "Безопасный город" на территории Вологодской области" государственной программы области "Обеспечение профилактики правонарушений, безопасности населения и территории Вологодской области в 2013 - 2020 годах"</t>
  </si>
  <si>
    <t>Субсидии бюджетам муниципальных районов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в рамках подпрограммы "Развитие сети автомобильных дорог общего пользования" государственной программы "Развитие транспортной системы Вологодской области на 2014-2020 годы"</t>
  </si>
  <si>
    <t>Субсидии бюджетам муниципальных районов на реализацию проекта "Народный бюджет"</t>
  </si>
  <si>
    <t>Субвенции бюджетам муниципальных районов на осуществление отдельных государственных полномочий в соответствии с законом области от 25 декабря 2013 года № 3248-ОЗ "О наделении органов местного самоуправления отдельными государственными полномочиями по предупреждению и ликвидации болезней животных, защите населения от болезней, общих для человека и животных"</t>
  </si>
  <si>
    <t>2 19 60010 05 0000 151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</si>
  <si>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</si>
  <si>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</si>
  <si>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</si>
  <si>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</si>
  <si>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Иные межбюджетные трансферты</t>
  </si>
  <si>
    <t>Государственная пошлина по делам, рассматриваемым в судах общей юрисдикции, мировыми судьями (за исключением госпошлины по делам, рассматриваемым Верховным Судом РФ)</t>
  </si>
  <si>
    <t>1 09 00000 00 0000 000</t>
  </si>
  <si>
    <t>1 09 07033 05 0000 110</t>
  </si>
  <si>
    <t>Задолженность и перерасчеты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</si>
  <si>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</si>
  <si>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1 17 01050 05 0000 180</t>
  </si>
  <si>
    <t>1 17 00000 00 0000 00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</si>
  <si>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</si>
  <si>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</si>
  <si>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Субсидии бюджетам муниципальных районов на капитальный ремонт объектов социальной и коммунальной инфраструктуры муниципальной собственности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2014 - 2020 годы"</t>
  </si>
  <si>
    <t>Субсидии бюджетам муниципальных районов на предоставление социальных выплат молодым семьям-участникам основного мероприятия "Обеспечение жильем молодых семей" государственной программы РФ "Обеспечение доступным и комфортным жильем" подпрограммы "Обеспечение жильем отдельных категорий граждан"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</si>
  <si>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бюджетам муниципальных районов на развитие мобильной торговли в малонаселенных и труднодоступных населенных пунктах в рамках подпрограммы "Развитие торговли" государственной программы области "Экономическое развитие Вологодской области на 2014-2020 годы"</t>
  </si>
  <si>
    <t xml:space="preserve">Субвенции бюджетам муниципальных районов на 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
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</si>
  <si>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</si>
  <si>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</si>
  <si>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                                                                                     районного бюджета за 2019 год"</t>
  </si>
  <si>
    <t>районного бюджета за 2019 год по кодам классификации доходов бюджетов (по кодам видов доходов, подвидов доходов, классификации операций сектора государственного управления)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</si>
  <si>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</si>
  <si>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</si>
  <si>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1 11 03050 05 0000 120</t>
  </si>
  <si>
    <t>2 02 20299 05 0000 150</t>
  </si>
  <si>
    <t>2 02 10000 00 0000 150</t>
  </si>
  <si>
    <t>2 02 15001 05 0000 150</t>
  </si>
  <si>
    <t>2 02 15002 05 0000 150</t>
  </si>
  <si>
    <t>2 02 20000 00 0000 150</t>
  </si>
  <si>
    <t>2 02 20077 05 0000 150</t>
  </si>
  <si>
    <t>2 02 25497 05 0000 150</t>
  </si>
  <si>
    <t>2 02 25519 05 0000 150</t>
  </si>
  <si>
    <t>2 02 29999 05 0000 150</t>
  </si>
  <si>
    <t>2 02 30000 00 0000 150</t>
  </si>
  <si>
    <t>2 02 30024 05 0000 150</t>
  </si>
  <si>
    <t>2 02 35120 05 0000 150</t>
  </si>
  <si>
    <t>2 02 35135 05 0000 150</t>
  </si>
  <si>
    <t>2 02 40000 00 0000 150</t>
  </si>
  <si>
    <t>2 02 40014 05 0000 150</t>
  </si>
  <si>
    <t>2 02 40014 05 1000 150</t>
  </si>
  <si>
    <t>2 02 40014 05 2000 150</t>
  </si>
  <si>
    <t>2 02 40014 05 5000 150</t>
  </si>
  <si>
    <t>2 02 40014 05 7000 150</t>
  </si>
  <si>
    <t>2 02 40014 05 1100 150</t>
  </si>
  <si>
    <t>2 02 40014 05 1300 150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</si>
  <si>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</si>
  <si>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2 02 20302 05 0000 150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</si>
  <si>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</si>
  <si>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комплектование книжных фондов муниципальных общедоступных библиотек</t>
  </si>
  <si>
    <t>2 02 25555 05 0000 150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</si>
  <si>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</si>
  <si>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обеспечение 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</t>
  </si>
  <si>
    <t>2 02 27112 05 0000 150</t>
  </si>
  <si>
    <t>Субсидии бюджетам муниципальных районов на оснащение муниципальных организаций, осуществляющих образовательную деятельность, инженерно-техническими средствами охраны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</si>
  <si>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>Субсидии бюджетам муниципальных районов на выравнивание обеспеченности по реализации расходных обязательств в части обеспечения выплаты заработной платы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Вологодской области на 2015-2020 годы"</t>
  </si>
  <si>
    <t>Субсидии бюджетам муниципальных районов на приобретение автотранспорта для развития мобильной торговли  в малонаселенных и труднодоступных населенных пунктах в рамках подпрограммы "Развитие торговли"  государственной программы области "Экономическое развитие Вологодской области на 2014-2020 годы"</t>
  </si>
  <si>
    <t>Субсидии бюджетам муниципальных районов на создание условий по организации дошкольного и общего образования в рамках подпрограммы "Развитие общего и дополнительного образования детей" государственной программы "Развитие образования Вологодской области на 2013-2020 годы"</t>
  </si>
  <si>
    <t xml:space="preserve">Субвенции бюджетам муниципальных районов на осуществление отдельных государственных полномочий в сфере межбюджетных отношений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              </t>
  </si>
  <si>
    <t xml:space="preserve">Субвенции бюджетам муниципальных районов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 </t>
  </si>
  <si>
    <t>Субвенции бюджетам муниципальных районов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</si>
  <si>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2 02 35134 05 0000 150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</si>
  <si>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
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</si>
  <si>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
</t>
  </si>
  <si>
    <t>2 02 35176 05 0000 150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</si>
  <si>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</si>
  <si>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2 02 45550 05 0000 150</t>
  </si>
  <si>
    <t>Межбюджетные трансферты, передаваемые бюджетам муниципальных районов за достижение показателей деятельности органов исполнительной власти субъектов Российской Федерации</t>
  </si>
  <si>
    <t>2 02 49999 05 0000 150</t>
  </si>
  <si>
    <t>Иные межбюджетные трансферты бюджетам муниципальных районов на стимулирование органов местного самоуправления  муниципальных районов (городских округов) области за достижение наилучших результатов по социально-экономическому развитию муниципальных образований области в рамках подпрограммы "Развитие местного самоуправления как общественного института эффективного управления территориями" государственной программы "Создание условий для развития гражданского общества и потенциала молодежи в Вологодской области на 2014-2020 годы"</t>
  </si>
  <si>
    <t>Иные межбюджетные трансферты бюджетам муниципальных образований области на комплектование книжных фондов муниципальных библиотек в рамках подпрограммы "Реализация мероприятий, направленных на развитие муниципальных учреждений культуры и образования в сфере культуры и искусства" государственной программы "Сохранение и развитие культурного потенциала, развитие туристского кластера и архивного дела Вологодской области на 2015-2020 годы"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</si>
  <si>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</si>
  <si>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</si>
  <si>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2 02 39998 05 0000 150</t>
  </si>
  <si>
    <t xml:space="preserve">Единая субвенция бюджетам муниципальных районов
</t>
  </si>
  <si>
    <t>Безвозмездные поступления от негосударственных организаций</t>
  </si>
  <si>
    <t>Субсидии бюджетам муниципальных районов на проектирование, строительство, реконструкцию и капитальный ремонт объектов социальной инфраструктуры муниципальной собственности за счет прочих безвозмездных поступлений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</si>
</sst>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"/>
    <numFmt numFmtId="181" formatCode="00"/>
    <numFmt numFmtId="182" formatCode="0000"/>
    <numFmt numFmtId="183" formatCode="00\.00\.00"/>
    <numFmt numFmtId="184" formatCode="000\.00\.000\.0"/>
    <numFmt numFmtId="185" formatCode="00\.000\.000"/>
    <numFmt numFmtId="186" formatCode="#,##0.00;[Red]\-#,##0.00;0.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"/>
    <numFmt numFmtId="192" formatCode="#,##0.0"/>
    <numFmt numFmtId="193" formatCode="#,##0.0;[Red]\-#,##0.0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4" fillId="0" borderId="3">
      <alignment horizontal="left" vertical="top"/>
      <protection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4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5" fillId="0" borderId="0">
      <alignment horizontal="left" vertical="top"/>
      <protection/>
    </xf>
    <xf numFmtId="0" fontId="45" fillId="0" borderId="7" applyNumberFormat="0" applyFill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48" fillId="3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12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6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</cellStyleXfs>
  <cellXfs count="139">
    <xf numFmtId="0" fontId="0" fillId="0" borderId="0" xfId="0" applyAlignment="1">
      <alignment/>
    </xf>
    <xf numFmtId="0" fontId="5" fillId="41" borderId="12" xfId="0" applyFont="1" applyFill="1" applyBorder="1" applyAlignment="1">
      <alignment vertical="top"/>
    </xf>
    <xf numFmtId="0" fontId="5" fillId="41" borderId="12" xfId="0" applyFont="1" applyFill="1" applyBorder="1" applyAlignment="1">
      <alignment horizontal="justify" vertical="top"/>
    </xf>
    <xf numFmtId="192" fontId="5" fillId="41" borderId="13" xfId="67" applyNumberFormat="1" applyFont="1" applyFill="1" applyBorder="1" applyAlignment="1">
      <alignment horizontal="right" vertical="top"/>
      <protection/>
    </xf>
    <xf numFmtId="192" fontId="5" fillId="41" borderId="14" xfId="67" applyNumberFormat="1" applyFont="1" applyFill="1" applyBorder="1" applyAlignment="1">
      <alignment vertical="top"/>
      <protection/>
    </xf>
    <xf numFmtId="192" fontId="5" fillId="41" borderId="15" xfId="67" applyNumberFormat="1" applyFont="1" applyFill="1" applyBorder="1" applyAlignment="1">
      <alignment horizontal="right" vertical="top"/>
      <protection/>
    </xf>
    <xf numFmtId="192" fontId="5" fillId="41" borderId="16" xfId="67" applyNumberFormat="1" applyFont="1" applyFill="1" applyBorder="1" applyAlignment="1">
      <alignment vertical="top"/>
      <protection/>
    </xf>
    <xf numFmtId="0" fontId="6" fillId="41" borderId="12" xfId="67" applyFont="1" applyFill="1" applyBorder="1" applyAlignment="1" applyProtection="1">
      <alignment vertical="top"/>
      <protection hidden="1"/>
    </xf>
    <xf numFmtId="0" fontId="10" fillId="41" borderId="12" xfId="0" applyFont="1" applyFill="1" applyBorder="1" applyAlignment="1">
      <alignment horizontal="center" vertical="top" wrapText="1"/>
    </xf>
    <xf numFmtId="192" fontId="5" fillId="41" borderId="12" xfId="0" applyNumberFormat="1" applyFont="1" applyFill="1" applyBorder="1" applyAlignment="1">
      <alignment vertical="top" wrapText="1"/>
    </xf>
    <xf numFmtId="0" fontId="5" fillId="41" borderId="12" xfId="67" applyFont="1" applyFill="1" applyBorder="1" applyAlignment="1">
      <alignment horizontal="center" vertical="top" wrapText="1"/>
      <protection/>
    </xf>
    <xf numFmtId="0" fontId="6" fillId="41" borderId="12" xfId="0" applyFont="1" applyFill="1" applyBorder="1" applyAlignment="1">
      <alignment vertical="top"/>
    </xf>
    <xf numFmtId="192" fontId="5" fillId="41" borderId="13" xfId="0" applyNumberFormat="1" applyFont="1" applyFill="1" applyBorder="1" applyAlignment="1">
      <alignment vertical="top" wrapText="1"/>
    </xf>
    <xf numFmtId="0" fontId="6" fillId="41" borderId="15" xfId="0" applyFont="1" applyFill="1" applyBorder="1" applyAlignment="1">
      <alignment vertical="top" wrapText="1"/>
    </xf>
    <xf numFmtId="0" fontId="6" fillId="41" borderId="0" xfId="0" applyFont="1" applyFill="1" applyAlignment="1">
      <alignment horizontal="justify" vertical="top" wrapText="1"/>
    </xf>
    <xf numFmtId="0" fontId="6" fillId="41" borderId="13" xfId="0" applyFont="1" applyFill="1" applyBorder="1" applyAlignment="1">
      <alignment vertical="top" wrapText="1"/>
    </xf>
    <xf numFmtId="0" fontId="6" fillId="41" borderId="17" xfId="0" applyFont="1" applyFill="1" applyBorder="1" applyAlignment="1">
      <alignment vertical="top" wrapText="1"/>
    </xf>
    <xf numFmtId="192" fontId="5" fillId="41" borderId="18" xfId="67" applyNumberFormat="1" applyFont="1" applyFill="1" applyBorder="1" applyAlignment="1">
      <alignment vertical="top"/>
      <protection/>
    </xf>
    <xf numFmtId="192" fontId="5" fillId="41" borderId="17" xfId="67" applyNumberFormat="1" applyFont="1" applyFill="1" applyBorder="1" applyAlignment="1">
      <alignment horizontal="right" vertical="top"/>
      <protection/>
    </xf>
    <xf numFmtId="0" fontId="5" fillId="41" borderId="12" xfId="0" applyFont="1" applyFill="1" applyBorder="1" applyAlignment="1">
      <alignment horizontal="justify" vertical="top" wrapText="1"/>
    </xf>
    <xf numFmtId="192" fontId="5" fillId="41" borderId="12" xfId="67" applyNumberFormat="1" applyFont="1" applyFill="1" applyBorder="1" applyAlignment="1">
      <alignment vertical="top"/>
      <protection/>
    </xf>
    <xf numFmtId="192" fontId="5" fillId="41" borderId="12" xfId="67" applyNumberFormat="1" applyFont="1" applyFill="1" applyBorder="1" applyAlignment="1">
      <alignment horizontal="right" vertical="top"/>
      <protection/>
    </xf>
    <xf numFmtId="49" fontId="5" fillId="41" borderId="12" xfId="0" applyNumberFormat="1" applyFont="1" applyFill="1" applyBorder="1" applyAlignment="1">
      <alignment horizontal="justify" vertical="top" wrapText="1"/>
    </xf>
    <xf numFmtId="192" fontId="5" fillId="41" borderId="15" xfId="0" applyNumberFormat="1" applyFont="1" applyFill="1" applyBorder="1" applyAlignment="1">
      <alignment vertical="top" wrapText="1"/>
    </xf>
    <xf numFmtId="0" fontId="6" fillId="41" borderId="13" xfId="0" applyFont="1" applyFill="1" applyBorder="1" applyAlignment="1">
      <alignment vertical="top"/>
    </xf>
    <xf numFmtId="0" fontId="6" fillId="41" borderId="0" xfId="0" applyFont="1" applyFill="1" applyBorder="1" applyAlignment="1">
      <alignment horizontal="justify" vertical="top"/>
    </xf>
    <xf numFmtId="0" fontId="6" fillId="41" borderId="12" xfId="0" applyFont="1" applyFill="1" applyBorder="1" applyAlignment="1">
      <alignment vertical="top" wrapText="1"/>
    </xf>
    <xf numFmtId="0" fontId="5" fillId="41" borderId="15" xfId="0" applyFont="1" applyFill="1" applyBorder="1" applyAlignment="1">
      <alignment horizontal="justify" vertical="top"/>
    </xf>
    <xf numFmtId="0" fontId="6" fillId="41" borderId="14" xfId="0" applyFont="1" applyFill="1" applyBorder="1" applyAlignment="1">
      <alignment vertical="top"/>
    </xf>
    <xf numFmtId="0" fontId="6" fillId="41" borderId="14" xfId="0" applyFont="1" applyFill="1" applyBorder="1" applyAlignment="1">
      <alignment horizontal="justify" vertical="top" wrapText="1"/>
    </xf>
    <xf numFmtId="192" fontId="5" fillId="41" borderId="14" xfId="0" applyNumberFormat="1" applyFont="1" applyFill="1" applyBorder="1" applyAlignment="1">
      <alignment vertical="top" wrapText="1"/>
    </xf>
    <xf numFmtId="0" fontId="6" fillId="41" borderId="16" xfId="0" applyFont="1" applyFill="1" applyBorder="1" applyAlignment="1">
      <alignment vertical="top"/>
    </xf>
    <xf numFmtId="0" fontId="6" fillId="41" borderId="16" xfId="0" applyFont="1" applyFill="1" applyBorder="1" applyAlignment="1">
      <alignment horizontal="justify" vertical="top" wrapText="1"/>
    </xf>
    <xf numFmtId="192" fontId="5" fillId="41" borderId="16" xfId="0" applyNumberFormat="1" applyFont="1" applyFill="1" applyBorder="1" applyAlignment="1">
      <alignment vertical="top" wrapText="1"/>
    </xf>
    <xf numFmtId="0" fontId="6" fillId="41" borderId="16" xfId="0" applyFont="1" applyFill="1" applyBorder="1" applyAlignment="1">
      <alignment vertical="top" wrapText="1"/>
    </xf>
    <xf numFmtId="0" fontId="6" fillId="41" borderId="18" xfId="0" applyFont="1" applyFill="1" applyBorder="1" applyAlignment="1">
      <alignment vertical="top" wrapText="1"/>
    </xf>
    <xf numFmtId="0" fontId="6" fillId="41" borderId="18" xfId="0" applyFont="1" applyFill="1" applyBorder="1" applyAlignment="1">
      <alignment horizontal="justify" vertical="top" wrapText="1"/>
    </xf>
    <xf numFmtId="192" fontId="5" fillId="41" borderId="17" xfId="67" applyNumberFormat="1" applyFont="1" applyFill="1" applyBorder="1" applyAlignment="1">
      <alignment vertical="top"/>
      <protection/>
    </xf>
    <xf numFmtId="0" fontId="5" fillId="41" borderId="15" xfId="0" applyFont="1" applyFill="1" applyBorder="1" applyAlignment="1">
      <alignment vertical="top"/>
    </xf>
    <xf numFmtId="0" fontId="5" fillId="41" borderId="15" xfId="0" applyFont="1" applyFill="1" applyBorder="1" applyAlignment="1">
      <alignment horizontal="justify" vertical="top" wrapText="1"/>
    </xf>
    <xf numFmtId="192" fontId="5" fillId="41" borderId="15" xfId="0" applyNumberFormat="1" applyFont="1" applyFill="1" applyBorder="1" applyAlignment="1">
      <alignment vertical="top"/>
    </xf>
    <xf numFmtId="0" fontId="6" fillId="41" borderId="12" xfId="0" applyFont="1" applyFill="1" applyBorder="1" applyAlignment="1">
      <alignment horizontal="justify" vertical="top" wrapText="1"/>
    </xf>
    <xf numFmtId="0" fontId="5" fillId="41" borderId="17" xfId="0" applyFont="1" applyFill="1" applyBorder="1" applyAlignment="1">
      <alignment vertical="top" wrapText="1"/>
    </xf>
    <xf numFmtId="0" fontId="5" fillId="41" borderId="17" xfId="0" applyFont="1" applyFill="1" applyBorder="1" applyAlignment="1">
      <alignment horizontal="justify" vertical="top" wrapText="1"/>
    </xf>
    <xf numFmtId="0" fontId="5" fillId="41" borderId="12" xfId="0" applyFont="1" applyFill="1" applyBorder="1" applyAlignment="1">
      <alignment vertical="top" wrapText="1"/>
    </xf>
    <xf numFmtId="192" fontId="5" fillId="41" borderId="15" xfId="67" applyNumberFormat="1" applyFont="1" applyFill="1" applyBorder="1" applyAlignment="1">
      <alignment vertical="top"/>
      <protection/>
    </xf>
    <xf numFmtId="0" fontId="6" fillId="41" borderId="0" xfId="0" applyFont="1" applyFill="1" applyBorder="1" applyAlignment="1">
      <alignment horizontal="justify" vertical="top" wrapText="1"/>
    </xf>
    <xf numFmtId="0" fontId="1" fillId="41" borderId="0" xfId="67" applyFill="1" applyBorder="1">
      <alignment/>
      <protection/>
    </xf>
    <xf numFmtId="0" fontId="6" fillId="41" borderId="14" xfId="0" applyFont="1" applyFill="1" applyBorder="1" applyAlignment="1">
      <alignment vertical="top" wrapText="1"/>
    </xf>
    <xf numFmtId="0" fontId="6" fillId="41" borderId="0" xfId="67" applyFont="1" applyFill="1" applyBorder="1">
      <alignment/>
      <protection/>
    </xf>
    <xf numFmtId="4" fontId="5" fillId="41" borderId="0" xfId="67" applyNumberFormat="1" applyFont="1" applyFill="1" applyBorder="1" applyAlignment="1">
      <alignment vertical="top"/>
      <protection/>
    </xf>
    <xf numFmtId="4" fontId="5" fillId="41" borderId="0" xfId="0" applyNumberFormat="1" applyFont="1" applyFill="1" applyAlignment="1">
      <alignment vertical="top"/>
    </xf>
    <xf numFmtId="0" fontId="17" fillId="41" borderId="0" xfId="67" applyFont="1" applyFill="1" applyAlignment="1">
      <alignment horizontal="justify" vertical="top"/>
      <protection/>
    </xf>
    <xf numFmtId="0" fontId="7" fillId="41" borderId="0" xfId="67" applyFont="1" applyFill="1" applyAlignment="1">
      <alignment horizontal="justify" vertical="top"/>
      <protection/>
    </xf>
    <xf numFmtId="0" fontId="7" fillId="41" borderId="0" xfId="67" applyNumberFormat="1" applyFont="1" applyFill="1" applyBorder="1" applyAlignment="1" applyProtection="1">
      <alignment horizontal="center" wrapText="1"/>
      <protection hidden="1"/>
    </xf>
    <xf numFmtId="0" fontId="17" fillId="41" borderId="0" xfId="0" applyFont="1" applyFill="1" applyAlignment="1">
      <alignment horizontal="center"/>
    </xf>
    <xf numFmtId="0" fontId="6" fillId="41" borderId="18" xfId="0" applyFont="1" applyFill="1" applyBorder="1" applyAlignment="1">
      <alignment vertical="top"/>
    </xf>
    <xf numFmtId="0" fontId="6" fillId="41" borderId="14" xfId="0" applyFont="1" applyFill="1" applyBorder="1" applyAlignment="1">
      <alignment horizontal="justify" vertical="top"/>
    </xf>
    <xf numFmtId="0" fontId="6" fillId="41" borderId="18" xfId="0" applyFont="1" applyFill="1" applyBorder="1" applyAlignment="1">
      <alignment horizontal="justify" vertical="top"/>
    </xf>
    <xf numFmtId="192" fontId="5" fillId="41" borderId="14" xfId="0" applyNumberFormat="1" applyFont="1" applyFill="1" applyBorder="1" applyAlignment="1">
      <alignment vertical="top"/>
    </xf>
    <xf numFmtId="192" fontId="5" fillId="41" borderId="18" xfId="0" applyNumberFormat="1" applyFont="1" applyFill="1" applyBorder="1" applyAlignment="1">
      <alignment vertical="top"/>
    </xf>
    <xf numFmtId="0" fontId="6" fillId="41" borderId="16" xfId="67" applyFont="1" applyFill="1" applyBorder="1" applyAlignment="1">
      <alignment horizontal="justify" vertical="top" wrapText="1"/>
      <protection/>
    </xf>
    <xf numFmtId="0" fontId="7" fillId="41" borderId="19" xfId="67" applyNumberFormat="1" applyFont="1" applyFill="1" applyBorder="1" applyAlignment="1" applyProtection="1">
      <alignment horizontal="center" wrapText="1"/>
      <protection hidden="1"/>
    </xf>
    <xf numFmtId="0" fontId="18" fillId="41" borderId="19" xfId="67" applyNumberFormat="1" applyFont="1" applyFill="1" applyBorder="1" applyAlignment="1" applyProtection="1">
      <alignment horizontal="center" wrapText="1"/>
      <protection hidden="1"/>
    </xf>
    <xf numFmtId="192" fontId="5" fillId="41" borderId="12" xfId="0" applyNumberFormat="1" applyFont="1" applyFill="1" applyBorder="1" applyAlignment="1">
      <alignment vertical="top"/>
    </xf>
    <xf numFmtId="0" fontId="7" fillId="41" borderId="0" xfId="67" applyFont="1" applyFill="1" applyBorder="1" applyAlignment="1" applyProtection="1">
      <alignment vertical="top"/>
      <protection hidden="1"/>
    </xf>
    <xf numFmtId="0" fontId="8" fillId="41" borderId="0" xfId="67" applyNumberFormat="1" applyFont="1" applyFill="1" applyBorder="1" applyAlignment="1" applyProtection="1">
      <alignment horizontal="justify" vertical="top" wrapText="1"/>
      <protection hidden="1"/>
    </xf>
    <xf numFmtId="0" fontId="3" fillId="41" borderId="0" xfId="67" applyNumberFormat="1" applyFont="1" applyFill="1" applyBorder="1" applyAlignment="1" applyProtection="1">
      <alignment wrapText="1"/>
      <protection hidden="1"/>
    </xf>
    <xf numFmtId="0" fontId="9" fillId="41" borderId="0" xfId="67" applyNumberFormat="1" applyFont="1" applyFill="1" applyBorder="1" applyAlignment="1" applyProtection="1">
      <alignment horizontal="justify" vertical="top"/>
      <protection hidden="1"/>
    </xf>
    <xf numFmtId="0" fontId="8" fillId="41" borderId="0" xfId="67" applyFont="1" applyFill="1" applyBorder="1" applyAlignment="1" applyProtection="1">
      <alignment horizontal="justify" vertical="top"/>
      <protection hidden="1"/>
    </xf>
    <xf numFmtId="0" fontId="7" fillId="41" borderId="0" xfId="67" applyFont="1" applyFill="1" applyBorder="1" applyAlignment="1">
      <alignment vertical="top"/>
      <protection/>
    </xf>
    <xf numFmtId="0" fontId="4" fillId="41" borderId="0" xfId="67" applyFont="1" applyFill="1" applyBorder="1" applyAlignment="1">
      <alignment horizontal="justify" vertical="top"/>
      <protection/>
    </xf>
    <xf numFmtId="0" fontId="4" fillId="41" borderId="0" xfId="67" applyFont="1" applyFill="1" applyAlignment="1">
      <alignment horizontal="justify" vertical="top"/>
      <protection/>
    </xf>
    <xf numFmtId="0" fontId="7" fillId="41" borderId="0" xfId="67" applyFont="1" applyFill="1" applyAlignment="1">
      <alignment vertical="top"/>
      <protection/>
    </xf>
    <xf numFmtId="192" fontId="5" fillId="41" borderId="0" xfId="67" applyNumberFormat="1" applyFont="1" applyFill="1" applyBorder="1" applyAlignment="1">
      <alignment vertical="top"/>
      <protection/>
    </xf>
    <xf numFmtId="0" fontId="6" fillId="41" borderId="0" xfId="0" applyFont="1" applyFill="1" applyBorder="1" applyAlignment="1">
      <alignment vertical="top" wrapText="1"/>
    </xf>
    <xf numFmtId="0" fontId="6" fillId="41" borderId="15" xfId="0" applyFont="1" applyFill="1" applyBorder="1" applyAlignment="1">
      <alignment horizontal="justify" vertical="top"/>
    </xf>
    <xf numFmtId="0" fontId="6" fillId="41" borderId="17" xfId="0" applyFont="1" applyFill="1" applyBorder="1" applyAlignment="1">
      <alignment horizontal="justify" vertical="top"/>
    </xf>
    <xf numFmtId="0" fontId="7" fillId="41" borderId="0" xfId="0" applyFont="1" applyFill="1" applyAlignment="1">
      <alignment horizontal="justify" vertical="top" wrapText="1"/>
    </xf>
    <xf numFmtId="0" fontId="7" fillId="41" borderId="0" xfId="67" applyFont="1" applyFill="1" applyAlignment="1">
      <alignment vertical="top"/>
      <protection/>
    </xf>
    <xf numFmtId="0" fontId="6" fillId="42" borderId="15" xfId="0" applyFont="1" applyFill="1" applyBorder="1" applyAlignment="1">
      <alignment vertical="top" wrapText="1"/>
    </xf>
    <xf numFmtId="192" fontId="5" fillId="42" borderId="14" xfId="67" applyNumberFormat="1" applyFont="1" applyFill="1" applyBorder="1" applyAlignment="1">
      <alignment vertical="top"/>
      <protection/>
    </xf>
    <xf numFmtId="192" fontId="5" fillId="42" borderId="18" xfId="67" applyNumberFormat="1" applyFont="1" applyFill="1" applyBorder="1" applyAlignment="1">
      <alignment vertical="top"/>
      <protection/>
    </xf>
    <xf numFmtId="0" fontId="5" fillId="42" borderId="12" xfId="0" applyFont="1" applyFill="1" applyBorder="1" applyAlignment="1">
      <alignment horizontal="justify" vertical="top" wrapText="1"/>
    </xf>
    <xf numFmtId="0" fontId="6" fillId="42" borderId="12" xfId="0" applyFont="1" applyFill="1" applyBorder="1" applyAlignment="1">
      <alignment vertical="top" wrapText="1"/>
    </xf>
    <xf numFmtId="192" fontId="5" fillId="42" borderId="15" xfId="67" applyNumberFormat="1" applyFont="1" applyFill="1" applyBorder="1" applyAlignment="1">
      <alignment vertical="top"/>
      <protection/>
    </xf>
    <xf numFmtId="0" fontId="6" fillId="42" borderId="14" xfId="0" applyFont="1" applyFill="1" applyBorder="1" applyAlignment="1">
      <alignment horizontal="justify" vertical="top" wrapText="1"/>
    </xf>
    <xf numFmtId="0" fontId="6" fillId="42" borderId="18" xfId="0" applyFont="1" applyFill="1" applyBorder="1" applyAlignment="1">
      <alignment vertical="top" wrapText="1"/>
    </xf>
    <xf numFmtId="0" fontId="6" fillId="42" borderId="18" xfId="0" applyFont="1" applyFill="1" applyBorder="1" applyAlignment="1">
      <alignment horizontal="justify" vertical="top" wrapText="1"/>
    </xf>
    <xf numFmtId="192" fontId="5" fillId="42" borderId="12" xfId="67" applyNumberFormat="1" applyFont="1" applyFill="1" applyBorder="1" applyAlignment="1">
      <alignment vertical="top"/>
      <protection/>
    </xf>
    <xf numFmtId="0" fontId="6" fillId="42" borderId="15" xfId="0" applyFont="1" applyFill="1" applyBorder="1" applyAlignment="1">
      <alignment horizontal="justify" vertical="top" wrapText="1"/>
    </xf>
    <xf numFmtId="0" fontId="6" fillId="42" borderId="16" xfId="0" applyFont="1" applyFill="1" applyBorder="1" applyAlignment="1">
      <alignment vertical="top"/>
    </xf>
    <xf numFmtId="0" fontId="6" fillId="42" borderId="12" xfId="67" applyFont="1" applyFill="1" applyBorder="1" applyAlignment="1" applyProtection="1">
      <alignment vertical="top"/>
      <protection hidden="1"/>
    </xf>
    <xf numFmtId="0" fontId="6" fillId="42" borderId="12" xfId="67" applyNumberFormat="1" applyFont="1" applyFill="1" applyBorder="1" applyAlignment="1" applyProtection="1">
      <alignment horizontal="justify" vertical="top" wrapText="1"/>
      <protection hidden="1"/>
    </xf>
    <xf numFmtId="192" fontId="5" fillId="42" borderId="12" xfId="67" applyNumberFormat="1" applyFont="1" applyFill="1" applyBorder="1" applyAlignment="1" applyProtection="1">
      <alignment horizontal="right"/>
      <protection hidden="1"/>
    </xf>
    <xf numFmtId="192" fontId="5" fillId="42" borderId="12" xfId="67" applyNumberFormat="1" applyFont="1" applyFill="1" applyBorder="1" applyAlignment="1">
      <alignment horizontal="right"/>
      <protection/>
    </xf>
    <xf numFmtId="0" fontId="5" fillId="42" borderId="12" xfId="67" applyNumberFormat="1" applyFont="1" applyFill="1" applyBorder="1" applyAlignment="1" applyProtection="1">
      <alignment horizontal="justify" vertical="top" wrapText="1"/>
      <protection hidden="1"/>
    </xf>
    <xf numFmtId="0" fontId="6" fillId="42" borderId="13" xfId="67" applyFont="1" applyFill="1" applyBorder="1" applyAlignment="1" applyProtection="1">
      <alignment vertical="top"/>
      <protection hidden="1"/>
    </xf>
    <xf numFmtId="0" fontId="6" fillId="42" borderId="13" xfId="67" applyNumberFormat="1" applyFont="1" applyFill="1" applyBorder="1" applyAlignment="1" applyProtection="1">
      <alignment horizontal="justify" vertical="top" wrapText="1"/>
      <protection hidden="1"/>
    </xf>
    <xf numFmtId="192" fontId="5" fillId="42" borderId="13" xfId="67" applyNumberFormat="1" applyFont="1" applyFill="1" applyBorder="1" applyAlignment="1" applyProtection="1">
      <alignment horizontal="right"/>
      <protection hidden="1"/>
    </xf>
    <xf numFmtId="0" fontId="5" fillId="42" borderId="12" xfId="67" applyFont="1" applyFill="1" applyBorder="1" applyAlignment="1" applyProtection="1">
      <alignment vertical="top"/>
      <protection hidden="1"/>
    </xf>
    <xf numFmtId="192" fontId="5" fillId="41" borderId="13" xfId="67" applyNumberFormat="1" applyFont="1" applyFill="1" applyBorder="1" applyAlignment="1">
      <alignment vertical="top"/>
      <protection/>
    </xf>
    <xf numFmtId="0" fontId="6" fillId="41" borderId="16" xfId="66" applyNumberFormat="1" applyFont="1" applyFill="1" applyBorder="1" applyAlignment="1" applyProtection="1">
      <alignment horizontal="justify" vertical="top" wrapText="1"/>
      <protection hidden="1"/>
    </xf>
    <xf numFmtId="0" fontId="5" fillId="41" borderId="12" xfId="0" applyNumberFormat="1" applyFont="1" applyFill="1" applyBorder="1" applyAlignment="1" applyProtection="1">
      <alignment horizontal="justify" vertical="top" wrapText="1"/>
      <protection hidden="1"/>
    </xf>
    <xf numFmtId="0" fontId="6" fillId="41" borderId="14" xfId="67" applyFont="1" applyFill="1" applyBorder="1" applyAlignment="1" applyProtection="1">
      <alignment vertical="top"/>
      <protection hidden="1"/>
    </xf>
    <xf numFmtId="0" fontId="6" fillId="41" borderId="14" xfId="66" applyNumberFormat="1" applyFont="1" applyFill="1" applyBorder="1" applyAlignment="1" applyProtection="1">
      <alignment horizontal="justify" vertical="top" wrapText="1"/>
      <protection hidden="1"/>
    </xf>
    <xf numFmtId="192" fontId="5" fillId="41" borderId="14" xfId="67" applyNumberFormat="1" applyFont="1" applyFill="1" applyBorder="1" applyAlignment="1" applyProtection="1">
      <alignment vertical="top"/>
      <protection hidden="1"/>
    </xf>
    <xf numFmtId="0" fontId="6" fillId="41" borderId="16" xfId="67" applyFont="1" applyFill="1" applyBorder="1" applyAlignment="1" applyProtection="1">
      <alignment vertical="top"/>
      <protection hidden="1"/>
    </xf>
    <xf numFmtId="192" fontId="5" fillId="41" borderId="16" xfId="67" applyNumberFormat="1" applyFont="1" applyFill="1" applyBorder="1" applyAlignment="1" applyProtection="1">
      <alignment vertical="top"/>
      <protection hidden="1"/>
    </xf>
    <xf numFmtId="0" fontId="6" fillId="41" borderId="16" xfId="0" applyFont="1" applyFill="1" applyBorder="1" applyAlignment="1">
      <alignment horizontal="justify" vertical="top"/>
    </xf>
    <xf numFmtId="0" fontId="6" fillId="41" borderId="12" xfId="0" applyFont="1" applyFill="1" applyBorder="1" applyAlignment="1">
      <alignment horizontal="left" vertical="top"/>
    </xf>
    <xf numFmtId="0" fontId="6" fillId="41" borderId="12" xfId="0" applyFont="1" applyFill="1" applyBorder="1" applyAlignment="1">
      <alignment horizontal="justify" vertical="top"/>
    </xf>
    <xf numFmtId="192" fontId="5" fillId="41" borderId="12" xfId="67" applyNumberFormat="1" applyFont="1" applyFill="1" applyBorder="1" applyAlignment="1" applyProtection="1">
      <alignment vertical="top"/>
      <protection hidden="1"/>
    </xf>
    <xf numFmtId="0" fontId="19" fillId="41" borderId="16" xfId="67" applyFont="1" applyFill="1" applyBorder="1" applyAlignment="1" applyProtection="1">
      <alignment vertical="top"/>
      <protection hidden="1"/>
    </xf>
    <xf numFmtId="0" fontId="19" fillId="41" borderId="16" xfId="67" applyNumberFormat="1" applyFont="1" applyFill="1" applyBorder="1" applyAlignment="1" applyProtection="1">
      <alignment horizontal="justify" vertical="top" wrapText="1"/>
      <protection hidden="1"/>
    </xf>
    <xf numFmtId="192" fontId="20" fillId="41" borderId="14" xfId="67" applyNumberFormat="1" applyFont="1" applyFill="1" applyBorder="1" applyAlignment="1">
      <alignment vertical="top"/>
      <protection/>
    </xf>
    <xf numFmtId="192" fontId="20" fillId="41" borderId="15" xfId="67" applyNumberFormat="1" applyFont="1" applyFill="1" applyBorder="1" applyAlignment="1">
      <alignment horizontal="right" vertical="top"/>
      <protection/>
    </xf>
    <xf numFmtId="192" fontId="20" fillId="41" borderId="16" xfId="67" applyNumberFormat="1" applyFont="1" applyFill="1" applyBorder="1" applyAlignment="1">
      <alignment vertical="top"/>
      <protection/>
    </xf>
    <xf numFmtId="192" fontId="20" fillId="41" borderId="13" xfId="67" applyNumberFormat="1" applyFont="1" applyFill="1" applyBorder="1" applyAlignment="1">
      <alignment horizontal="right" vertical="top"/>
      <protection/>
    </xf>
    <xf numFmtId="0" fontId="6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5" fillId="41" borderId="12" xfId="67" applyNumberFormat="1" applyFont="1" applyFill="1" applyBorder="1" applyAlignment="1" applyProtection="1">
      <alignment horizontal="justify" vertical="top" wrapText="1"/>
      <protection hidden="1"/>
    </xf>
    <xf numFmtId="192" fontId="5" fillId="41" borderId="12" xfId="67" applyNumberFormat="1" applyFont="1" applyFill="1" applyBorder="1" applyAlignment="1" applyProtection="1">
      <alignment horizontal="right"/>
      <protection hidden="1"/>
    </xf>
    <xf numFmtId="192" fontId="5" fillId="41" borderId="12" xfId="67" applyNumberFormat="1" applyFont="1" applyFill="1" applyBorder="1" applyAlignment="1">
      <alignment horizontal="right"/>
      <protection/>
    </xf>
    <xf numFmtId="0" fontId="6" fillId="41" borderId="13" xfId="67" applyFont="1" applyFill="1" applyBorder="1" applyAlignment="1" applyProtection="1">
      <alignment vertical="top"/>
      <protection hidden="1"/>
    </xf>
    <xf numFmtId="0" fontId="6" fillId="41" borderId="13" xfId="67" applyNumberFormat="1" applyFont="1" applyFill="1" applyBorder="1" applyAlignment="1" applyProtection="1">
      <alignment horizontal="justify" vertical="top" wrapText="1"/>
      <protection hidden="1"/>
    </xf>
    <xf numFmtId="192" fontId="5" fillId="41" borderId="13" xfId="67" applyNumberFormat="1" applyFont="1" applyFill="1" applyBorder="1" applyAlignment="1" applyProtection="1">
      <alignment horizontal="right"/>
      <protection hidden="1"/>
    </xf>
    <xf numFmtId="192" fontId="5" fillId="41" borderId="13" xfId="67" applyNumberFormat="1" applyFont="1" applyFill="1" applyBorder="1" applyAlignment="1">
      <alignment horizontal="right"/>
      <protection/>
    </xf>
    <xf numFmtId="0" fontId="5" fillId="41" borderId="12" xfId="67" applyFont="1" applyFill="1" applyBorder="1" applyAlignment="1" applyProtection="1">
      <alignment vertical="top"/>
      <protection hidden="1"/>
    </xf>
    <xf numFmtId="191" fontId="5" fillId="41" borderId="12" xfId="67" applyNumberFormat="1" applyFont="1" applyFill="1" applyBorder="1" applyAlignment="1">
      <alignment horizontal="right"/>
      <protection/>
    </xf>
    <xf numFmtId="0" fontId="7" fillId="41" borderId="12" xfId="67" applyFont="1" applyFill="1" applyBorder="1" applyAlignment="1" applyProtection="1">
      <alignment vertical="top"/>
      <protection hidden="1"/>
    </xf>
    <xf numFmtId="0" fontId="17" fillId="41" borderId="12" xfId="67" applyNumberFormat="1" applyFont="1" applyFill="1" applyBorder="1" applyAlignment="1" applyProtection="1">
      <alignment horizontal="justify" vertical="top" wrapText="1"/>
      <protection hidden="1"/>
    </xf>
    <xf numFmtId="0" fontId="5" fillId="41" borderId="15" xfId="67" applyFont="1" applyFill="1" applyBorder="1" applyAlignment="1" applyProtection="1">
      <alignment vertical="top"/>
      <protection hidden="1"/>
    </xf>
    <xf numFmtId="0" fontId="5" fillId="41" borderId="15" xfId="66" applyNumberFormat="1" applyFont="1" applyFill="1" applyBorder="1" applyAlignment="1" applyProtection="1">
      <alignment horizontal="justify" vertical="top" wrapText="1"/>
      <protection hidden="1"/>
    </xf>
    <xf numFmtId="192" fontId="5" fillId="41" borderId="15" xfId="67" applyNumberFormat="1" applyFont="1" applyFill="1" applyBorder="1" applyAlignment="1" applyProtection="1">
      <alignment vertical="top"/>
      <protection hidden="1"/>
    </xf>
    <xf numFmtId="0" fontId="7" fillId="41" borderId="0" xfId="0" applyFont="1" applyFill="1" applyAlignment="1">
      <alignment horizontal="justify" vertical="top" wrapText="1"/>
    </xf>
    <xf numFmtId="0" fontId="0" fillId="41" borderId="0" xfId="0" applyFill="1" applyAlignment="1">
      <alignment vertical="top"/>
    </xf>
    <xf numFmtId="0" fontId="7" fillId="41" borderId="0" xfId="67" applyFont="1" applyFill="1" applyAlignment="1">
      <alignment vertical="top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 horizontal="center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_tmp" xfId="67"/>
    <cellStyle name="Отдельная ячейка" xfId="68"/>
    <cellStyle name="Отдельная ячейка - константа" xfId="69"/>
    <cellStyle name="Отдельная ячейка - константа [печать]" xfId="70"/>
    <cellStyle name="Отдельная ячейка [печать]" xfId="71"/>
    <cellStyle name="Отдельная ячейка-результат" xfId="72"/>
    <cellStyle name="Отдельная ячейка-результат [печать]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ойства элементов измерения" xfId="79"/>
    <cellStyle name="Свойства элементов измерения [печать]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  <cellStyle name="Элементы осей" xfId="86"/>
    <cellStyle name="Элементы осей [печать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3"/>
  <sheetViews>
    <sheetView tabSelected="1" zoomScale="89" zoomScaleNormal="89" zoomScalePageLayoutView="0" workbookViewId="0" topLeftCell="A1">
      <selection activeCell="B10" sqref="B10"/>
    </sheetView>
  </sheetViews>
  <sheetFormatPr defaultColWidth="9.00390625" defaultRowHeight="12.75"/>
  <cols>
    <col min="1" max="1" width="24.00390625" style="73" customWidth="1"/>
    <col min="2" max="2" width="82.625" style="72" customWidth="1"/>
    <col min="3" max="3" width="15.75390625" style="50" customWidth="1"/>
    <col min="4" max="4" width="14.375" style="49" customWidth="1"/>
    <col min="5" max="16384" width="9.125" style="47" customWidth="1"/>
  </cols>
  <sheetData>
    <row r="1" spans="1:2" ht="19.5" customHeight="1">
      <c r="A1" s="79"/>
      <c r="B1" s="52" t="s">
        <v>67</v>
      </c>
    </row>
    <row r="2" spans="1:4" ht="19.5" customHeight="1">
      <c r="A2" s="79"/>
      <c r="B2" s="136" t="s">
        <v>66</v>
      </c>
      <c r="C2" s="136"/>
      <c r="D2" s="137"/>
    </row>
    <row r="3" spans="1:4" ht="19.5" customHeight="1">
      <c r="A3" s="79"/>
      <c r="B3" s="138" t="s">
        <v>68</v>
      </c>
      <c r="C3" s="138"/>
      <c r="D3" s="137"/>
    </row>
    <row r="4" spans="1:3" ht="19.5" customHeight="1">
      <c r="A4" s="79"/>
      <c r="B4" s="134" t="s">
        <v>169</v>
      </c>
      <c r="C4" s="135"/>
    </row>
    <row r="5" spans="1:2" ht="19.5" customHeight="1">
      <c r="A5" s="79"/>
      <c r="B5" s="53" t="s">
        <v>74</v>
      </c>
    </row>
    <row r="6" spans="1:3" ht="19.5" customHeight="1">
      <c r="A6" s="79"/>
      <c r="B6" s="78"/>
      <c r="C6" s="51"/>
    </row>
    <row r="7" spans="1:2" ht="21" customHeight="1">
      <c r="A7" s="54"/>
      <c r="B7" s="55" t="s">
        <v>71</v>
      </c>
    </row>
    <row r="8" spans="1:2" ht="47.25" customHeight="1" hidden="1" thickBot="1">
      <c r="A8" s="62"/>
      <c r="B8" s="62"/>
    </row>
    <row r="9" spans="1:2" ht="63.75" customHeight="1">
      <c r="A9" s="62"/>
      <c r="B9" s="63" t="s">
        <v>170</v>
      </c>
    </row>
    <row r="10" spans="1:4" ht="55.5" customHeight="1">
      <c r="A10" s="8" t="s">
        <v>0</v>
      </c>
      <c r="B10" s="8" t="s">
        <v>1</v>
      </c>
      <c r="C10" s="9" t="s">
        <v>72</v>
      </c>
      <c r="D10" s="10" t="s">
        <v>73</v>
      </c>
    </row>
    <row r="11" spans="1:4" ht="15.75" customHeight="1">
      <c r="A11" s="11" t="s">
        <v>2</v>
      </c>
      <c r="B11" s="2" t="s">
        <v>3</v>
      </c>
      <c r="C11" s="12">
        <f>SUM(C12:C16)</f>
        <v>72550.3</v>
      </c>
      <c r="D11" s="12">
        <f>SUM(D12:D16)</f>
        <v>72779.50000000001</v>
      </c>
    </row>
    <row r="12" spans="1:4" ht="68.25" customHeight="1">
      <c r="A12" s="13" t="s">
        <v>4</v>
      </c>
      <c r="B12" s="14" t="s">
        <v>40</v>
      </c>
      <c r="C12" s="4">
        <v>72040.3</v>
      </c>
      <c r="D12" s="5">
        <v>72279</v>
      </c>
    </row>
    <row r="13" spans="1:4" ht="84.75" customHeight="1">
      <c r="A13" s="15" t="s">
        <v>41</v>
      </c>
      <c r="B13" s="14" t="s">
        <v>42</v>
      </c>
      <c r="C13" s="6">
        <v>260</v>
      </c>
      <c r="D13" s="3">
        <v>260.3</v>
      </c>
    </row>
    <row r="14" spans="1:4" ht="36.75" customHeight="1">
      <c r="A14" s="15" t="s">
        <v>5</v>
      </c>
      <c r="B14" s="14" t="s">
        <v>43</v>
      </c>
      <c r="C14" s="6">
        <v>170</v>
      </c>
      <c r="D14" s="3">
        <v>173.8</v>
      </c>
    </row>
    <row r="15" spans="1:4" ht="89.25" customHeight="1">
      <c r="A15" s="15" t="s">
        <v>6</v>
      </c>
      <c r="B15" s="14" t="s">
        <v>44</v>
      </c>
      <c r="C15" s="101">
        <v>80</v>
      </c>
      <c r="D15" s="3">
        <v>68.3</v>
      </c>
    </row>
    <row r="16" spans="1:4" ht="56.25" customHeight="1">
      <c r="A16" s="16" t="s">
        <v>171</v>
      </c>
      <c r="B16" s="14" t="s">
        <v>172</v>
      </c>
      <c r="C16" s="17">
        <v>0</v>
      </c>
      <c r="D16" s="18">
        <v>-1.9</v>
      </c>
    </row>
    <row r="17" spans="1:4" ht="36.75" customHeight="1">
      <c r="A17" s="15" t="s">
        <v>75</v>
      </c>
      <c r="B17" s="19" t="s">
        <v>76</v>
      </c>
      <c r="C17" s="6">
        <f>SUM(C18:C21)</f>
        <v>10836</v>
      </c>
      <c r="D17" s="3">
        <f>SUM(D18:D21)</f>
        <v>10809.2</v>
      </c>
    </row>
    <row r="18" spans="1:4" ht="68.25" customHeight="1">
      <c r="A18" s="13" t="s">
        <v>77</v>
      </c>
      <c r="B18" s="14" t="s">
        <v>78</v>
      </c>
      <c r="C18" s="4">
        <v>4703</v>
      </c>
      <c r="D18" s="5">
        <v>4920.2</v>
      </c>
    </row>
    <row r="19" spans="1:4" ht="68.25" customHeight="1">
      <c r="A19" s="15" t="s">
        <v>80</v>
      </c>
      <c r="B19" s="14" t="s">
        <v>79</v>
      </c>
      <c r="C19" s="6">
        <v>33</v>
      </c>
      <c r="D19" s="3">
        <v>36.2</v>
      </c>
    </row>
    <row r="20" spans="1:4" ht="68.25" customHeight="1">
      <c r="A20" s="15" t="s">
        <v>81</v>
      </c>
      <c r="B20" s="14" t="s">
        <v>82</v>
      </c>
      <c r="C20" s="6">
        <v>6100</v>
      </c>
      <c r="D20" s="3">
        <v>6573.3</v>
      </c>
    </row>
    <row r="21" spans="1:4" ht="68.25" customHeight="1">
      <c r="A21" s="16" t="s">
        <v>83</v>
      </c>
      <c r="B21" s="14" t="s">
        <v>84</v>
      </c>
      <c r="C21" s="17">
        <v>0</v>
      </c>
      <c r="D21" s="18">
        <v>-720.5</v>
      </c>
    </row>
    <row r="22" spans="1:4" ht="35.25" customHeight="1">
      <c r="A22" s="26" t="s">
        <v>114</v>
      </c>
      <c r="B22" s="39" t="s">
        <v>115</v>
      </c>
      <c r="C22" s="6">
        <f>SUM(C23:C25)</f>
        <v>7450</v>
      </c>
      <c r="D22" s="45">
        <f>SUM(D23:D25)</f>
        <v>7614.6</v>
      </c>
    </row>
    <row r="23" spans="1:4" ht="36.75" customHeight="1">
      <c r="A23" s="48" t="s">
        <v>116</v>
      </c>
      <c r="B23" s="29" t="s">
        <v>117</v>
      </c>
      <c r="C23" s="4">
        <v>5260</v>
      </c>
      <c r="D23" s="5">
        <v>5298.3</v>
      </c>
    </row>
    <row r="24" spans="1:4" ht="35.25" customHeight="1">
      <c r="A24" s="34" t="s">
        <v>118</v>
      </c>
      <c r="B24" s="32" t="s">
        <v>119</v>
      </c>
      <c r="C24" s="6">
        <v>2190</v>
      </c>
      <c r="D24" s="3">
        <v>2316.3</v>
      </c>
    </row>
    <row r="25" spans="1:4" ht="24.75" customHeight="1" hidden="1">
      <c r="A25" s="87" t="s">
        <v>120</v>
      </c>
      <c r="B25" s="88" t="s">
        <v>121</v>
      </c>
      <c r="C25" s="82">
        <v>0</v>
      </c>
      <c r="D25" s="18">
        <v>0</v>
      </c>
    </row>
    <row r="26" spans="1:4" ht="30.75" customHeight="1">
      <c r="A26" s="11" t="s">
        <v>85</v>
      </c>
      <c r="B26" s="2" t="s">
        <v>7</v>
      </c>
      <c r="C26" s="20">
        <v>7750</v>
      </c>
      <c r="D26" s="21">
        <v>7795.9</v>
      </c>
    </row>
    <row r="27" spans="1:4" ht="21" customHeight="1">
      <c r="A27" s="11" t="s">
        <v>86</v>
      </c>
      <c r="B27" s="22" t="s">
        <v>8</v>
      </c>
      <c r="C27" s="20">
        <v>95</v>
      </c>
      <c r="D27" s="21">
        <v>95.1</v>
      </c>
    </row>
    <row r="28" spans="1:4" ht="33" customHeight="1">
      <c r="A28" s="11" t="s">
        <v>54</v>
      </c>
      <c r="B28" s="22" t="s">
        <v>55</v>
      </c>
      <c r="C28" s="20">
        <v>170</v>
      </c>
      <c r="D28" s="21">
        <v>186.4</v>
      </c>
    </row>
    <row r="29" spans="1:4" ht="16.5" customHeight="1">
      <c r="A29" s="11" t="s">
        <v>9</v>
      </c>
      <c r="B29" s="2" t="s">
        <v>10</v>
      </c>
      <c r="C29" s="23">
        <f>SUM(C30:C31)</f>
        <v>1930</v>
      </c>
      <c r="D29" s="5">
        <f>SUM(D30:D31)</f>
        <v>1956.7</v>
      </c>
    </row>
    <row r="30" spans="1:4" ht="49.5" customHeight="1">
      <c r="A30" s="24" t="s">
        <v>11</v>
      </c>
      <c r="B30" s="25" t="s">
        <v>154</v>
      </c>
      <c r="C30" s="4">
        <v>1910</v>
      </c>
      <c r="D30" s="5">
        <v>1936.7</v>
      </c>
    </row>
    <row r="31" spans="1:4" ht="35.25" customHeight="1">
      <c r="A31" s="15" t="s">
        <v>38</v>
      </c>
      <c r="B31" s="14" t="s">
        <v>39</v>
      </c>
      <c r="C31" s="6">
        <v>20</v>
      </c>
      <c r="D31" s="3">
        <v>20</v>
      </c>
    </row>
    <row r="32" spans="1:4" ht="35.25" customHeight="1" hidden="1">
      <c r="A32" s="84" t="s">
        <v>155</v>
      </c>
      <c r="B32" s="83" t="s">
        <v>157</v>
      </c>
      <c r="C32" s="89">
        <f>SUM(C33)</f>
        <v>0</v>
      </c>
      <c r="D32" s="21">
        <f>SUM(D33)</f>
        <v>0</v>
      </c>
    </row>
    <row r="33" spans="1:4" ht="48.75" customHeight="1" hidden="1">
      <c r="A33" s="80" t="s">
        <v>156</v>
      </c>
      <c r="B33" s="90" t="s">
        <v>158</v>
      </c>
      <c r="C33" s="85">
        <v>0</v>
      </c>
      <c r="D33" s="5">
        <v>0</v>
      </c>
    </row>
    <row r="34" spans="1:4" ht="31.5" customHeight="1">
      <c r="A34" s="11" t="s">
        <v>12</v>
      </c>
      <c r="B34" s="2" t="s">
        <v>13</v>
      </c>
      <c r="C34" s="9">
        <f>SUM(C35:C42)</f>
        <v>4594.6</v>
      </c>
      <c r="D34" s="21">
        <f>SUM(D35:D42)</f>
        <v>4638.5</v>
      </c>
    </row>
    <row r="35" spans="1:4" ht="37.5" customHeight="1" hidden="1">
      <c r="A35" s="28" t="s">
        <v>135</v>
      </c>
      <c r="B35" s="29" t="s">
        <v>57</v>
      </c>
      <c r="C35" s="30">
        <v>0</v>
      </c>
      <c r="D35" s="5">
        <v>0</v>
      </c>
    </row>
    <row r="36" spans="1:4" ht="37.5" customHeight="1">
      <c r="A36" s="31" t="s">
        <v>173</v>
      </c>
      <c r="B36" s="32" t="s">
        <v>87</v>
      </c>
      <c r="C36" s="33">
        <v>7.5</v>
      </c>
      <c r="D36" s="3">
        <v>7.5</v>
      </c>
    </row>
    <row r="37" spans="1:4" ht="82.5" customHeight="1">
      <c r="A37" s="34" t="s">
        <v>136</v>
      </c>
      <c r="B37" s="32" t="s">
        <v>137</v>
      </c>
      <c r="C37" s="6">
        <v>1400</v>
      </c>
      <c r="D37" s="3">
        <v>1400.8</v>
      </c>
    </row>
    <row r="38" spans="1:4" ht="66.75" customHeight="1">
      <c r="A38" s="34" t="s">
        <v>97</v>
      </c>
      <c r="B38" s="32" t="s">
        <v>98</v>
      </c>
      <c r="C38" s="6">
        <v>1005</v>
      </c>
      <c r="D38" s="3">
        <v>1020.6</v>
      </c>
    </row>
    <row r="39" spans="1:4" ht="66.75" customHeight="1">
      <c r="A39" s="34" t="s">
        <v>99</v>
      </c>
      <c r="B39" s="32" t="s">
        <v>100</v>
      </c>
      <c r="C39" s="6">
        <v>132.3</v>
      </c>
      <c r="D39" s="3">
        <v>132.3</v>
      </c>
    </row>
    <row r="40" spans="1:4" ht="51.75" customHeight="1">
      <c r="A40" s="34" t="s">
        <v>14</v>
      </c>
      <c r="B40" s="32" t="s">
        <v>45</v>
      </c>
      <c r="C40" s="6">
        <v>839.8</v>
      </c>
      <c r="D40" s="3">
        <v>869</v>
      </c>
    </row>
    <row r="41" spans="1:4" ht="33" customHeight="1">
      <c r="A41" s="34" t="s">
        <v>88</v>
      </c>
      <c r="B41" s="32" t="s">
        <v>89</v>
      </c>
      <c r="C41" s="6">
        <v>670</v>
      </c>
      <c r="D41" s="3">
        <v>669.4</v>
      </c>
    </row>
    <row r="42" spans="1:4" ht="66" customHeight="1">
      <c r="A42" s="35" t="s">
        <v>15</v>
      </c>
      <c r="B42" s="36" t="s">
        <v>46</v>
      </c>
      <c r="C42" s="17">
        <v>540</v>
      </c>
      <c r="D42" s="18">
        <v>538.9</v>
      </c>
    </row>
    <row r="43" spans="1:4" ht="19.5" customHeight="1">
      <c r="A43" s="1" t="s">
        <v>16</v>
      </c>
      <c r="B43" s="2" t="s">
        <v>17</v>
      </c>
      <c r="C43" s="20">
        <v>100</v>
      </c>
      <c r="D43" s="21">
        <v>99.7</v>
      </c>
    </row>
    <row r="44" spans="1:4" ht="16.5" customHeight="1">
      <c r="A44" s="38" t="s">
        <v>49</v>
      </c>
      <c r="B44" s="39" t="s">
        <v>50</v>
      </c>
      <c r="C44" s="40">
        <f>SUM(C45:C45)</f>
        <v>518.2</v>
      </c>
      <c r="D44" s="21">
        <f>SUM(D45:D45)</f>
        <v>518.1</v>
      </c>
    </row>
    <row r="45" spans="1:4" ht="18" customHeight="1">
      <c r="A45" s="26" t="s">
        <v>51</v>
      </c>
      <c r="B45" s="41" t="s">
        <v>52</v>
      </c>
      <c r="C45" s="20">
        <v>518.2</v>
      </c>
      <c r="D45" s="21">
        <v>518.1</v>
      </c>
    </row>
    <row r="46" spans="1:4" ht="84" customHeight="1">
      <c r="A46" s="42" t="s">
        <v>53</v>
      </c>
      <c r="B46" s="43" t="s">
        <v>48</v>
      </c>
      <c r="C46" s="37">
        <v>20.3</v>
      </c>
      <c r="D46" s="21">
        <v>20.3</v>
      </c>
    </row>
    <row r="47" spans="1:4" ht="50.25" customHeight="1">
      <c r="A47" s="44" t="s">
        <v>138</v>
      </c>
      <c r="B47" s="19" t="s">
        <v>139</v>
      </c>
      <c r="C47" s="20">
        <v>194</v>
      </c>
      <c r="D47" s="21">
        <v>193.8</v>
      </c>
    </row>
    <row r="48" spans="1:4" ht="50.25" customHeight="1">
      <c r="A48" s="44" t="s">
        <v>101</v>
      </c>
      <c r="B48" s="19" t="s">
        <v>102</v>
      </c>
      <c r="C48" s="45">
        <v>185</v>
      </c>
      <c r="D48" s="5">
        <v>199.6</v>
      </c>
    </row>
    <row r="49" spans="1:4" ht="50.25" customHeight="1" hidden="1">
      <c r="A49" s="44" t="s">
        <v>106</v>
      </c>
      <c r="B49" s="19" t="s">
        <v>107</v>
      </c>
      <c r="C49" s="45">
        <v>0</v>
      </c>
      <c r="D49" s="5">
        <v>0</v>
      </c>
    </row>
    <row r="50" spans="1:4" ht="18" customHeight="1">
      <c r="A50" s="1" t="s">
        <v>18</v>
      </c>
      <c r="B50" s="2" t="s">
        <v>19</v>
      </c>
      <c r="C50" s="40">
        <f>SUM(C51:C64)</f>
        <v>2043.5</v>
      </c>
      <c r="D50" s="5">
        <f>SUM(D51:D64)</f>
        <v>2062.2000000000003</v>
      </c>
    </row>
    <row r="51" spans="1:4" ht="72" customHeight="1">
      <c r="A51" s="24" t="s">
        <v>20</v>
      </c>
      <c r="B51" s="14" t="s">
        <v>47</v>
      </c>
      <c r="C51" s="4">
        <v>3</v>
      </c>
      <c r="D51" s="5">
        <v>7.8</v>
      </c>
    </row>
    <row r="52" spans="1:4" ht="48.75" customHeight="1">
      <c r="A52" s="24" t="s">
        <v>90</v>
      </c>
      <c r="B52" s="14" t="s">
        <v>91</v>
      </c>
      <c r="C52" s="6">
        <v>4.6</v>
      </c>
      <c r="D52" s="3">
        <v>4.6</v>
      </c>
    </row>
    <row r="53" spans="1:4" ht="48.75" customHeight="1">
      <c r="A53" s="24" t="s">
        <v>92</v>
      </c>
      <c r="B53" s="14" t="s">
        <v>93</v>
      </c>
      <c r="C53" s="6">
        <v>40</v>
      </c>
      <c r="D53" s="3">
        <v>40</v>
      </c>
    </row>
    <row r="54" spans="1:4" ht="34.5" customHeight="1">
      <c r="A54" s="24" t="s">
        <v>122</v>
      </c>
      <c r="B54" s="14" t="s">
        <v>123</v>
      </c>
      <c r="C54" s="6">
        <v>10</v>
      </c>
      <c r="D54" s="3">
        <v>10</v>
      </c>
    </row>
    <row r="55" spans="1:4" ht="32.25" customHeight="1">
      <c r="A55" s="24" t="s">
        <v>21</v>
      </c>
      <c r="B55" s="46" t="s">
        <v>22</v>
      </c>
      <c r="C55" s="6">
        <v>3</v>
      </c>
      <c r="D55" s="3">
        <v>3</v>
      </c>
    </row>
    <row r="56" spans="1:4" ht="35.25" customHeight="1">
      <c r="A56" s="24" t="s">
        <v>23</v>
      </c>
      <c r="B56" s="46" t="s">
        <v>24</v>
      </c>
      <c r="C56" s="6">
        <v>4</v>
      </c>
      <c r="D56" s="3">
        <v>4</v>
      </c>
    </row>
    <row r="57" spans="1:4" ht="23.25" customHeight="1">
      <c r="A57" s="24" t="s">
        <v>59</v>
      </c>
      <c r="B57" s="46" t="s">
        <v>58</v>
      </c>
      <c r="C57" s="6">
        <v>250</v>
      </c>
      <c r="D57" s="3">
        <v>245</v>
      </c>
    </row>
    <row r="58" spans="1:4" ht="51" customHeight="1">
      <c r="A58" s="24" t="s">
        <v>27</v>
      </c>
      <c r="B58" s="46" t="s">
        <v>28</v>
      </c>
      <c r="C58" s="6">
        <v>32</v>
      </c>
      <c r="D58" s="3">
        <v>31</v>
      </c>
    </row>
    <row r="59" spans="1:4" ht="37.5" customHeight="1" hidden="1">
      <c r="A59" s="24" t="s">
        <v>103</v>
      </c>
      <c r="B59" s="46" t="s">
        <v>108</v>
      </c>
      <c r="C59" s="6">
        <v>0</v>
      </c>
      <c r="D59" s="3">
        <v>0</v>
      </c>
    </row>
    <row r="60" spans="1:4" ht="32.25" customHeight="1">
      <c r="A60" s="24" t="s">
        <v>60</v>
      </c>
      <c r="B60" s="46" t="s">
        <v>61</v>
      </c>
      <c r="C60" s="6">
        <v>115</v>
      </c>
      <c r="D60" s="3">
        <v>115</v>
      </c>
    </row>
    <row r="61" spans="1:4" ht="67.5" customHeight="1">
      <c r="A61" s="24" t="s">
        <v>124</v>
      </c>
      <c r="B61" s="46" t="s">
        <v>125</v>
      </c>
      <c r="C61" s="6">
        <v>33</v>
      </c>
      <c r="D61" s="3">
        <v>33</v>
      </c>
    </row>
    <row r="62" spans="1:4" ht="37.5" customHeight="1">
      <c r="A62" s="15" t="s">
        <v>62</v>
      </c>
      <c r="B62" s="14" t="s">
        <v>64</v>
      </c>
      <c r="C62" s="6">
        <v>129.5</v>
      </c>
      <c r="D62" s="3">
        <v>129.3</v>
      </c>
    </row>
    <row r="63" spans="1:4" ht="51.75" customHeight="1">
      <c r="A63" s="15" t="s">
        <v>63</v>
      </c>
      <c r="B63" s="14" t="s">
        <v>65</v>
      </c>
      <c r="C63" s="6">
        <v>346.3</v>
      </c>
      <c r="D63" s="3">
        <v>342.1</v>
      </c>
    </row>
    <row r="64" spans="1:4" ht="32.25" customHeight="1">
      <c r="A64" s="24" t="s">
        <v>25</v>
      </c>
      <c r="B64" s="25" t="s">
        <v>26</v>
      </c>
      <c r="C64" s="6">
        <v>1073.1</v>
      </c>
      <c r="D64" s="18">
        <v>1097.4</v>
      </c>
    </row>
    <row r="65" spans="1:4" ht="18.75" customHeight="1">
      <c r="A65" s="26" t="s">
        <v>160</v>
      </c>
      <c r="B65" s="2" t="s">
        <v>104</v>
      </c>
      <c r="C65" s="20">
        <f>SUM(C66:C67)</f>
        <v>3.1</v>
      </c>
      <c r="D65" s="21">
        <f>SUM(D66:D67)</f>
        <v>-20.04</v>
      </c>
    </row>
    <row r="66" spans="1:4" ht="18.75" customHeight="1">
      <c r="A66" s="75" t="s">
        <v>159</v>
      </c>
      <c r="B66" s="76" t="s">
        <v>161</v>
      </c>
      <c r="C66" s="74">
        <v>0</v>
      </c>
      <c r="D66" s="5">
        <v>-23.14</v>
      </c>
    </row>
    <row r="67" spans="1:4" ht="18.75" customHeight="1">
      <c r="A67" s="75" t="s">
        <v>105</v>
      </c>
      <c r="B67" s="77" t="s">
        <v>162</v>
      </c>
      <c r="C67" s="74">
        <v>3.1</v>
      </c>
      <c r="D67" s="18">
        <v>3.1</v>
      </c>
    </row>
    <row r="68" spans="1:4" ht="18.75" customHeight="1">
      <c r="A68" s="7"/>
      <c r="B68" s="19" t="s">
        <v>29</v>
      </c>
      <c r="C68" s="64">
        <f>SUM(C11+C17+C22+C26+C27+C28+C29+C32+C34+C43+C44+C46+C47+C48+C49+C50+C65)</f>
        <v>108440.00000000001</v>
      </c>
      <c r="D68" s="21">
        <f>SUM(D11+D17+D22+D26+D27+D28+D29+D32+D34+D43+D44+D46+D47+D48+D49+D50+D65)</f>
        <v>108949.56000000003</v>
      </c>
    </row>
    <row r="69" spans="1:4" ht="18" customHeight="1">
      <c r="A69" s="11" t="s">
        <v>30</v>
      </c>
      <c r="B69" s="2" t="s">
        <v>112</v>
      </c>
      <c r="C69" s="64">
        <f>SUM(C70+C130+C126+C124+C129)</f>
        <v>400266.79999999993</v>
      </c>
      <c r="D69" s="21">
        <f>SUM(D70+D130+D126+D124+D129)</f>
        <v>392796.8</v>
      </c>
    </row>
    <row r="70" spans="1:4" ht="33.75" customHeight="1">
      <c r="A70" s="11" t="s">
        <v>95</v>
      </c>
      <c r="B70" s="27" t="s">
        <v>96</v>
      </c>
      <c r="C70" s="40">
        <f>SUM(C71+C74+C92+C110)</f>
        <v>399025.79999999993</v>
      </c>
      <c r="D70" s="5">
        <f>SUM(D71+D74+D92+D110)</f>
        <v>391756.39999999997</v>
      </c>
    </row>
    <row r="71" spans="1:4" ht="32.25" customHeight="1">
      <c r="A71" s="38" t="s">
        <v>175</v>
      </c>
      <c r="B71" s="27" t="s">
        <v>142</v>
      </c>
      <c r="C71" s="40">
        <f>SUM(C72:C73)</f>
        <v>117597.70000000001</v>
      </c>
      <c r="D71" s="5">
        <f>SUM(D72:D73)</f>
        <v>117597.70000000001</v>
      </c>
    </row>
    <row r="72" spans="1:4" ht="32.25" customHeight="1">
      <c r="A72" s="28" t="s">
        <v>176</v>
      </c>
      <c r="B72" s="57" t="s">
        <v>140</v>
      </c>
      <c r="C72" s="59">
        <v>60027.8</v>
      </c>
      <c r="D72" s="5">
        <v>60027.8</v>
      </c>
    </row>
    <row r="73" spans="1:4" ht="34.5" customHeight="1">
      <c r="A73" s="56" t="s">
        <v>177</v>
      </c>
      <c r="B73" s="58" t="s">
        <v>141</v>
      </c>
      <c r="C73" s="60">
        <v>57569.9</v>
      </c>
      <c r="D73" s="18">
        <v>57569.9</v>
      </c>
    </row>
    <row r="74" spans="1:4" ht="34.5" customHeight="1">
      <c r="A74" s="1" t="s">
        <v>178</v>
      </c>
      <c r="B74" s="103" t="s">
        <v>111</v>
      </c>
      <c r="C74" s="64">
        <f>SUM(C75:C91)</f>
        <v>97187.6</v>
      </c>
      <c r="D74" s="21">
        <f>SUM(D75:D91)</f>
        <v>89937.8</v>
      </c>
    </row>
    <row r="75" spans="1:4" ht="98.25" customHeight="1" hidden="1">
      <c r="A75" s="91" t="s">
        <v>179</v>
      </c>
      <c r="B75" s="86" t="s">
        <v>163</v>
      </c>
      <c r="C75" s="81">
        <v>0</v>
      </c>
      <c r="D75" s="5">
        <v>0</v>
      </c>
    </row>
    <row r="76" spans="1:4" ht="98.25" customHeight="1">
      <c r="A76" s="31" t="s">
        <v>174</v>
      </c>
      <c r="B76" s="32" t="s">
        <v>195</v>
      </c>
      <c r="C76" s="6">
        <v>17241.5</v>
      </c>
      <c r="D76" s="3">
        <v>13831.3</v>
      </c>
    </row>
    <row r="77" spans="1:4" ht="68.25" customHeight="1">
      <c r="A77" s="31" t="s">
        <v>196</v>
      </c>
      <c r="B77" s="32" t="s">
        <v>197</v>
      </c>
      <c r="C77" s="6">
        <v>718.4</v>
      </c>
      <c r="D77" s="3">
        <v>576.3</v>
      </c>
    </row>
    <row r="78" spans="1:4" ht="113.25" customHeight="1">
      <c r="A78" s="31" t="s">
        <v>180</v>
      </c>
      <c r="B78" s="61" t="s">
        <v>164</v>
      </c>
      <c r="C78" s="6">
        <v>562.1</v>
      </c>
      <c r="D78" s="3">
        <v>562.1</v>
      </c>
    </row>
    <row r="79" spans="1:4" ht="36" customHeight="1">
      <c r="A79" s="31" t="s">
        <v>181</v>
      </c>
      <c r="B79" s="61" t="s">
        <v>198</v>
      </c>
      <c r="C79" s="6">
        <v>34.4</v>
      </c>
      <c r="D79" s="3">
        <v>34.4</v>
      </c>
    </row>
    <row r="80" spans="1:4" ht="53.25" customHeight="1">
      <c r="A80" s="31" t="s">
        <v>199</v>
      </c>
      <c r="B80" s="61" t="s">
        <v>200</v>
      </c>
      <c r="C80" s="6">
        <v>274.9</v>
      </c>
      <c r="D80" s="3">
        <v>271.4</v>
      </c>
    </row>
    <row r="81" spans="1:4" ht="67.5" customHeight="1">
      <c r="A81" s="31" t="s">
        <v>202</v>
      </c>
      <c r="B81" s="102" t="s">
        <v>201</v>
      </c>
      <c r="C81" s="6">
        <v>2433.6</v>
      </c>
      <c r="D81" s="3">
        <v>2433.5</v>
      </c>
    </row>
    <row r="82" spans="1:4" ht="101.25" customHeight="1">
      <c r="A82" s="31" t="s">
        <v>182</v>
      </c>
      <c r="B82" s="102" t="s">
        <v>163</v>
      </c>
      <c r="C82" s="6">
        <v>30031.2</v>
      </c>
      <c r="D82" s="3">
        <v>29571.8</v>
      </c>
    </row>
    <row r="83" spans="1:4" ht="118.5" customHeight="1">
      <c r="A83" s="31" t="s">
        <v>182</v>
      </c>
      <c r="B83" s="61" t="s">
        <v>225</v>
      </c>
      <c r="C83" s="6">
        <v>6577.4</v>
      </c>
      <c r="D83" s="3">
        <v>4578</v>
      </c>
    </row>
    <row r="84" spans="1:4" ht="96.75" customHeight="1">
      <c r="A84" s="31" t="s">
        <v>182</v>
      </c>
      <c r="B84" s="102" t="s">
        <v>144</v>
      </c>
      <c r="C84" s="6">
        <v>129.5</v>
      </c>
      <c r="D84" s="3">
        <v>90.3</v>
      </c>
    </row>
    <row r="85" spans="1:4" ht="96.75" customHeight="1">
      <c r="A85" s="31" t="s">
        <v>182</v>
      </c>
      <c r="B85" s="102" t="s">
        <v>145</v>
      </c>
      <c r="C85" s="6">
        <v>11315.3</v>
      </c>
      <c r="D85" s="3">
        <v>11068.1</v>
      </c>
    </row>
    <row r="86" spans="1:4" ht="67.5" customHeight="1">
      <c r="A86" s="31" t="s">
        <v>182</v>
      </c>
      <c r="B86" s="102" t="s">
        <v>165</v>
      </c>
      <c r="C86" s="6">
        <v>276.3</v>
      </c>
      <c r="D86" s="3">
        <v>276.3</v>
      </c>
    </row>
    <row r="87" spans="1:4" ht="87.75" customHeight="1">
      <c r="A87" s="31" t="s">
        <v>143</v>
      </c>
      <c r="B87" s="102" t="s">
        <v>203</v>
      </c>
      <c r="C87" s="6">
        <v>479.5</v>
      </c>
      <c r="D87" s="3">
        <v>479.5</v>
      </c>
    </row>
    <row r="88" spans="1:4" ht="99" customHeight="1">
      <c r="A88" s="31" t="s">
        <v>182</v>
      </c>
      <c r="B88" s="102" t="s">
        <v>204</v>
      </c>
      <c r="C88" s="6">
        <v>17837.1</v>
      </c>
      <c r="D88" s="3">
        <v>17837.1</v>
      </c>
    </row>
    <row r="89" spans="1:4" ht="39" customHeight="1">
      <c r="A89" s="31" t="s">
        <v>182</v>
      </c>
      <c r="B89" s="102" t="s">
        <v>146</v>
      </c>
      <c r="C89" s="6">
        <v>725</v>
      </c>
      <c r="D89" s="3">
        <v>679.5</v>
      </c>
    </row>
    <row r="90" spans="1:4" ht="66" customHeight="1">
      <c r="A90" s="31" t="s">
        <v>182</v>
      </c>
      <c r="B90" s="102" t="s">
        <v>205</v>
      </c>
      <c r="C90" s="6">
        <v>766.4</v>
      </c>
      <c r="D90" s="3">
        <v>766.4</v>
      </c>
    </row>
    <row r="91" spans="1:4" ht="66" customHeight="1">
      <c r="A91" s="31" t="s">
        <v>182</v>
      </c>
      <c r="B91" s="102" t="s">
        <v>206</v>
      </c>
      <c r="C91" s="6">
        <v>7785</v>
      </c>
      <c r="D91" s="3">
        <v>6881.8</v>
      </c>
    </row>
    <row r="92" spans="1:4" ht="36.75" customHeight="1">
      <c r="A92" s="131" t="s">
        <v>183</v>
      </c>
      <c r="B92" s="132" t="s">
        <v>113</v>
      </c>
      <c r="C92" s="133">
        <f>SUM(C93:C109)</f>
        <v>178494.39999999997</v>
      </c>
      <c r="D92" s="5">
        <f>SUM(D93:D109)</f>
        <v>178474.8</v>
      </c>
    </row>
    <row r="93" spans="1:4" ht="83.25" customHeight="1">
      <c r="A93" s="104" t="s">
        <v>184</v>
      </c>
      <c r="B93" s="105" t="s">
        <v>127</v>
      </c>
      <c r="C93" s="106">
        <v>373.3</v>
      </c>
      <c r="D93" s="5">
        <v>373.3</v>
      </c>
    </row>
    <row r="94" spans="1:4" ht="85.5" customHeight="1">
      <c r="A94" s="107" t="s">
        <v>184</v>
      </c>
      <c r="B94" s="102" t="s">
        <v>128</v>
      </c>
      <c r="C94" s="108">
        <v>238.5</v>
      </c>
      <c r="D94" s="3">
        <v>238.5</v>
      </c>
    </row>
    <row r="95" spans="1:4" ht="71.25" customHeight="1">
      <c r="A95" s="107" t="s">
        <v>184</v>
      </c>
      <c r="B95" s="102" t="s">
        <v>129</v>
      </c>
      <c r="C95" s="6">
        <v>50.4</v>
      </c>
      <c r="D95" s="3">
        <v>50.4</v>
      </c>
    </row>
    <row r="96" spans="1:4" ht="88.5" customHeight="1">
      <c r="A96" s="107" t="s">
        <v>184</v>
      </c>
      <c r="B96" s="102" t="s">
        <v>130</v>
      </c>
      <c r="C96" s="6">
        <v>21</v>
      </c>
      <c r="D96" s="3">
        <v>21</v>
      </c>
    </row>
    <row r="97" spans="1:4" ht="105" customHeight="1">
      <c r="A97" s="107" t="s">
        <v>184</v>
      </c>
      <c r="B97" s="102" t="s">
        <v>207</v>
      </c>
      <c r="C97" s="6">
        <v>2224.3</v>
      </c>
      <c r="D97" s="3">
        <v>2224.3</v>
      </c>
    </row>
    <row r="98" spans="1:4" ht="72" customHeight="1">
      <c r="A98" s="107" t="s">
        <v>184</v>
      </c>
      <c r="B98" s="109" t="s">
        <v>131</v>
      </c>
      <c r="C98" s="6">
        <v>74.5</v>
      </c>
      <c r="D98" s="3">
        <v>74.5</v>
      </c>
    </row>
    <row r="99" spans="1:4" ht="80.25" customHeight="1">
      <c r="A99" s="107" t="s">
        <v>184</v>
      </c>
      <c r="B99" s="102" t="s">
        <v>147</v>
      </c>
      <c r="C99" s="6">
        <v>2</v>
      </c>
      <c r="D99" s="3">
        <v>2</v>
      </c>
    </row>
    <row r="100" spans="1:4" ht="103.5" customHeight="1">
      <c r="A100" s="107" t="s">
        <v>184</v>
      </c>
      <c r="B100" s="102" t="s">
        <v>132</v>
      </c>
      <c r="C100" s="6">
        <v>3437.1</v>
      </c>
      <c r="D100" s="3">
        <v>3437.1</v>
      </c>
    </row>
    <row r="101" spans="1:4" ht="85.5" customHeight="1">
      <c r="A101" s="107" t="s">
        <v>184</v>
      </c>
      <c r="B101" s="102" t="s">
        <v>166</v>
      </c>
      <c r="C101" s="6">
        <v>148854.3</v>
      </c>
      <c r="D101" s="3">
        <v>148854.3</v>
      </c>
    </row>
    <row r="102" spans="1:4" ht="69.75" customHeight="1">
      <c r="A102" s="107" t="s">
        <v>184</v>
      </c>
      <c r="B102" s="102" t="s">
        <v>133</v>
      </c>
      <c r="C102" s="6">
        <v>11701.8</v>
      </c>
      <c r="D102" s="3">
        <v>11701.8</v>
      </c>
    </row>
    <row r="103" spans="1:4" ht="69.75" customHeight="1">
      <c r="A103" s="107" t="s">
        <v>184</v>
      </c>
      <c r="B103" s="102" t="s">
        <v>208</v>
      </c>
      <c r="C103" s="6">
        <v>606.9</v>
      </c>
      <c r="D103" s="3">
        <v>606.1</v>
      </c>
    </row>
    <row r="104" spans="1:4" ht="54.75" customHeight="1">
      <c r="A104" s="107" t="s">
        <v>184</v>
      </c>
      <c r="B104" s="102" t="s">
        <v>209</v>
      </c>
      <c r="C104" s="6">
        <v>6802.5</v>
      </c>
      <c r="D104" s="3">
        <v>6802.5</v>
      </c>
    </row>
    <row r="105" spans="1:4" ht="51" customHeight="1">
      <c r="A105" s="107" t="s">
        <v>185</v>
      </c>
      <c r="B105" s="102" t="s">
        <v>126</v>
      </c>
      <c r="C105" s="6">
        <v>5.3</v>
      </c>
      <c r="D105" s="3">
        <v>0</v>
      </c>
    </row>
    <row r="106" spans="1:4" ht="51" customHeight="1">
      <c r="A106" s="107" t="s">
        <v>210</v>
      </c>
      <c r="B106" s="102" t="s">
        <v>211</v>
      </c>
      <c r="C106" s="6">
        <v>1273.5</v>
      </c>
      <c r="D106" s="3">
        <v>1273.5</v>
      </c>
    </row>
    <row r="107" spans="1:4" ht="51" customHeight="1">
      <c r="A107" s="107" t="s">
        <v>186</v>
      </c>
      <c r="B107" s="102" t="s">
        <v>212</v>
      </c>
      <c r="C107" s="6">
        <v>1273.5</v>
      </c>
      <c r="D107" s="3">
        <v>1273.5</v>
      </c>
    </row>
    <row r="108" spans="1:4" ht="51.75" customHeight="1">
      <c r="A108" s="107" t="s">
        <v>213</v>
      </c>
      <c r="B108" s="102" t="s">
        <v>214</v>
      </c>
      <c r="C108" s="6">
        <v>636.8</v>
      </c>
      <c r="D108" s="3">
        <v>636.7</v>
      </c>
    </row>
    <row r="109" spans="1:4" ht="26.25" customHeight="1">
      <c r="A109" s="107" t="s">
        <v>222</v>
      </c>
      <c r="B109" s="102" t="s">
        <v>223</v>
      </c>
      <c r="C109" s="6">
        <v>918.7</v>
      </c>
      <c r="D109" s="3">
        <v>905.3</v>
      </c>
    </row>
    <row r="110" spans="1:4" ht="18" customHeight="1">
      <c r="A110" s="1" t="s">
        <v>187</v>
      </c>
      <c r="B110" s="2" t="s">
        <v>153</v>
      </c>
      <c r="C110" s="20">
        <f>SUM(C113+C120+C121+C122)</f>
        <v>5746.099999999999</v>
      </c>
      <c r="D110" s="21">
        <f>SUM(D113+D120+D121+D122)</f>
        <v>5746.099999999999</v>
      </c>
    </row>
    <row r="111" spans="1:4" ht="37.5" customHeight="1" hidden="1">
      <c r="A111" s="11" t="s">
        <v>109</v>
      </c>
      <c r="B111" s="111" t="s">
        <v>110</v>
      </c>
      <c r="C111" s="20">
        <v>0</v>
      </c>
      <c r="D111" s="21">
        <v>0</v>
      </c>
    </row>
    <row r="112" spans="1:4" ht="39" customHeight="1" hidden="1">
      <c r="A112" s="11" t="s">
        <v>94</v>
      </c>
      <c r="B112" s="111" t="s">
        <v>134</v>
      </c>
      <c r="C112" s="20">
        <v>0</v>
      </c>
      <c r="D112" s="21">
        <v>0</v>
      </c>
    </row>
    <row r="113" spans="1:4" ht="48.75" customHeight="1">
      <c r="A113" s="110" t="s">
        <v>188</v>
      </c>
      <c r="B113" s="111" t="s">
        <v>56</v>
      </c>
      <c r="C113" s="112">
        <f>SUM(C114:C119)</f>
        <v>4836.099999999999</v>
      </c>
      <c r="D113" s="21">
        <f>SUM(D114:D119)</f>
        <v>4836.099999999999</v>
      </c>
    </row>
    <row r="114" spans="1:4" ht="15.75" customHeight="1">
      <c r="A114" s="113" t="s">
        <v>189</v>
      </c>
      <c r="B114" s="114" t="s">
        <v>31</v>
      </c>
      <c r="C114" s="115">
        <v>268.5</v>
      </c>
      <c r="D114" s="116">
        <v>268.5</v>
      </c>
    </row>
    <row r="115" spans="1:4" ht="15.75" customHeight="1">
      <c r="A115" s="113" t="s">
        <v>190</v>
      </c>
      <c r="B115" s="114" t="s">
        <v>32</v>
      </c>
      <c r="C115" s="117">
        <v>313.7</v>
      </c>
      <c r="D115" s="118">
        <v>313.7</v>
      </c>
    </row>
    <row r="116" spans="1:4" ht="15.75" customHeight="1">
      <c r="A116" s="113" t="s">
        <v>191</v>
      </c>
      <c r="B116" s="114" t="s">
        <v>33</v>
      </c>
      <c r="C116" s="117">
        <v>3322.7</v>
      </c>
      <c r="D116" s="118">
        <v>3322.7</v>
      </c>
    </row>
    <row r="117" spans="1:4" ht="15.75" customHeight="1">
      <c r="A117" s="113" t="s">
        <v>192</v>
      </c>
      <c r="B117" s="114" t="s">
        <v>34</v>
      </c>
      <c r="C117" s="117">
        <v>277.9</v>
      </c>
      <c r="D117" s="118">
        <v>277.9</v>
      </c>
    </row>
    <row r="118" spans="1:4" ht="15.75" customHeight="1">
      <c r="A118" s="113" t="s">
        <v>193</v>
      </c>
      <c r="B118" s="114" t="s">
        <v>35</v>
      </c>
      <c r="C118" s="117">
        <v>224.2</v>
      </c>
      <c r="D118" s="118">
        <v>224.2</v>
      </c>
    </row>
    <row r="119" spans="1:4" ht="15.75" customHeight="1">
      <c r="A119" s="113" t="s">
        <v>194</v>
      </c>
      <c r="B119" s="114" t="s">
        <v>36</v>
      </c>
      <c r="C119" s="117">
        <v>429.1</v>
      </c>
      <c r="D119" s="118">
        <v>429.1</v>
      </c>
    </row>
    <row r="120" spans="1:4" ht="33.75" customHeight="1">
      <c r="A120" s="7" t="s">
        <v>215</v>
      </c>
      <c r="B120" s="119" t="s">
        <v>216</v>
      </c>
      <c r="C120" s="20">
        <v>504</v>
      </c>
      <c r="D120" s="21">
        <v>504</v>
      </c>
    </row>
    <row r="121" spans="1:4" ht="33.75" customHeight="1">
      <c r="A121" s="7" t="s">
        <v>217</v>
      </c>
      <c r="B121" s="119" t="s">
        <v>218</v>
      </c>
      <c r="C121" s="20">
        <v>66</v>
      </c>
      <c r="D121" s="21">
        <v>66</v>
      </c>
    </row>
    <row r="122" spans="1:4" ht="33.75" customHeight="1">
      <c r="A122" s="7" t="s">
        <v>217</v>
      </c>
      <c r="B122" s="119" t="s">
        <v>219</v>
      </c>
      <c r="C122" s="20">
        <v>340</v>
      </c>
      <c r="D122" s="21">
        <v>340</v>
      </c>
    </row>
    <row r="123" spans="1:4" ht="21" customHeight="1" hidden="1">
      <c r="A123" s="92"/>
      <c r="B123" s="93" t="s">
        <v>37</v>
      </c>
      <c r="C123" s="94">
        <f>SUM(C68+C70)</f>
        <v>507465.79999999993</v>
      </c>
      <c r="D123" s="122">
        <f>SUM(D68+D70)</f>
        <v>500705.95999999996</v>
      </c>
    </row>
    <row r="124" spans="1:4" ht="21" customHeight="1">
      <c r="A124" s="7"/>
      <c r="B124" s="120" t="s">
        <v>224</v>
      </c>
      <c r="C124" s="121">
        <f>SUM(C125)</f>
        <v>857</v>
      </c>
      <c r="D124" s="122">
        <f>SUM(D125)</f>
        <v>754.5</v>
      </c>
    </row>
    <row r="125" spans="1:4" ht="21" customHeight="1">
      <c r="A125" s="7" t="s">
        <v>220</v>
      </c>
      <c r="B125" s="119" t="s">
        <v>221</v>
      </c>
      <c r="C125" s="121">
        <v>857</v>
      </c>
      <c r="D125" s="122">
        <v>754.5</v>
      </c>
    </row>
    <row r="126" spans="1:4" ht="21" customHeight="1">
      <c r="A126" s="7"/>
      <c r="B126" s="120" t="s">
        <v>152</v>
      </c>
      <c r="C126" s="121">
        <f>SUM(C127:C128)</f>
        <v>384</v>
      </c>
      <c r="D126" s="122">
        <f>SUM(D127:D128)</f>
        <v>344</v>
      </c>
    </row>
    <row r="127" spans="1:4" ht="37.5" customHeight="1">
      <c r="A127" s="123" t="s">
        <v>149</v>
      </c>
      <c r="B127" s="124" t="s">
        <v>150</v>
      </c>
      <c r="C127" s="125">
        <v>384</v>
      </c>
      <c r="D127" s="126">
        <v>344</v>
      </c>
    </row>
    <row r="128" spans="1:4" ht="21" customHeight="1" hidden="1">
      <c r="A128" s="97" t="s">
        <v>151</v>
      </c>
      <c r="B128" s="98" t="s">
        <v>152</v>
      </c>
      <c r="C128" s="99"/>
      <c r="D128" s="126"/>
    </row>
    <row r="129" spans="1:4" ht="54" customHeight="1" hidden="1">
      <c r="A129" s="100" t="s">
        <v>167</v>
      </c>
      <c r="B129" s="96" t="s">
        <v>168</v>
      </c>
      <c r="C129" s="95">
        <v>0</v>
      </c>
      <c r="D129" s="128">
        <v>0</v>
      </c>
    </row>
    <row r="130" spans="1:4" ht="21.75" customHeight="1">
      <c r="A130" s="127" t="s">
        <v>148</v>
      </c>
      <c r="B130" s="120" t="s">
        <v>69</v>
      </c>
      <c r="C130" s="122">
        <v>0</v>
      </c>
      <c r="D130" s="128">
        <v>-58.1</v>
      </c>
    </row>
    <row r="131" spans="1:4" ht="20.25" customHeight="1">
      <c r="A131" s="129"/>
      <c r="B131" s="130" t="s">
        <v>70</v>
      </c>
      <c r="C131" s="122">
        <f>SUM(C68+C69)</f>
        <v>508706.79999999993</v>
      </c>
      <c r="D131" s="122">
        <f>SUM(D68+D69)-0.1</f>
        <v>501746.26</v>
      </c>
    </row>
    <row r="132" spans="1:2" ht="12.75" customHeight="1">
      <c r="A132" s="65"/>
      <c r="B132" s="66"/>
    </row>
    <row r="133" spans="1:2" ht="12.75" customHeight="1">
      <c r="A133" s="65"/>
      <c r="B133" s="66"/>
    </row>
    <row r="134" spans="1:2" ht="12.75" customHeight="1">
      <c r="A134" s="65"/>
      <c r="B134" s="67"/>
    </row>
    <row r="135" spans="1:2" ht="21.75" customHeight="1">
      <c r="A135" s="65"/>
      <c r="B135" s="66"/>
    </row>
    <row r="136" spans="1:2" ht="12.75" customHeight="1">
      <c r="A136" s="65"/>
      <c r="B136" s="67"/>
    </row>
    <row r="137" spans="1:2" ht="12.75" customHeight="1">
      <c r="A137" s="65"/>
      <c r="B137" s="68"/>
    </row>
    <row r="138" spans="1:2" ht="12.75" customHeight="1">
      <c r="A138" s="65"/>
      <c r="B138" s="69"/>
    </row>
    <row r="139" spans="1:2" ht="18.75">
      <c r="A139" s="70"/>
      <c r="B139" s="71"/>
    </row>
    <row r="140" spans="1:2" ht="18.75">
      <c r="A140" s="70"/>
      <c r="B140" s="71"/>
    </row>
    <row r="141" spans="1:2" ht="18.75">
      <c r="A141" s="70"/>
      <c r="B141" s="71"/>
    </row>
    <row r="142" spans="1:2" ht="18.75">
      <c r="A142" s="70"/>
      <c r="B142" s="71"/>
    </row>
    <row r="143" spans="1:2" ht="18.75">
      <c r="A143" s="70"/>
      <c r="B143" s="71"/>
    </row>
  </sheetData>
  <sheetProtection/>
  <mergeCells count="3">
    <mergeCell ref="B4:C4"/>
    <mergeCell ref="B2:D2"/>
    <mergeCell ref="B3:D3"/>
  </mergeCells>
  <printOptions/>
  <pageMargins left="0.25" right="0.25" top="0.43" bottom="0.3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Хансен С.В.</cp:lastModifiedBy>
  <cp:lastPrinted>2019-03-28T09:02:23Z</cp:lastPrinted>
  <dcterms:created xsi:type="dcterms:W3CDTF">2008-04-09T13:19:06Z</dcterms:created>
  <dcterms:modified xsi:type="dcterms:W3CDTF">2020-04-03T07:59:52Z</dcterms:modified>
  <cp:category/>
  <cp:version/>
  <cp:contentType/>
  <cp:contentStatus/>
</cp:coreProperties>
</file>