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10" windowHeight="9240" activeTab="0"/>
  </bookViews>
  <sheets>
    <sheet name="приложение 14" sheetId="1" r:id="rId1"/>
  </sheets>
  <definedNames>
    <definedName name="_xlnm.Print_Titles" localSheetId="0">'приложение 14'!$13:$15</definedName>
    <definedName name="_xlnm.Print_Area" localSheetId="0">'приложение 14'!$A$1:$F$55</definedName>
  </definedNames>
  <calcPr fullCalcOnLoad="1"/>
</workbook>
</file>

<file path=xl/sharedStrings.xml><?xml version="1.0" encoding="utf-8"?>
<sst xmlns="http://schemas.openxmlformats.org/spreadsheetml/2006/main" count="82" uniqueCount="60">
  <si>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</si>
  <si>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</si>
  <si>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</si>
  <si>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</si>
  <si>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</si>
  <si>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</si>
  <si>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</si>
  <si>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</si>
  <si>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</si>
  <si>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</si>
  <si>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</si>
  <si>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</si>
  <si>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</si>
  <si>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</si>
  <si>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Мероприятия в сфере дорожного хозяйства</t>
  </si>
  <si>
    <t>2020 год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</si>
  <si>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</si>
  <si>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</si>
  <si>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</si>
  <si>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027 0409 04005S1360 540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</si>
  <si>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</si>
  <si>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027 0409 0400320300 240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</si>
  <si>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</si>
  <si>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</si>
  <si>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</si>
  <si>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2021 год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</si>
  <si>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</si>
  <si>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 xml:space="preserve"> 027 0409 04001S1350 540</t>
  </si>
  <si>
    <t>664 0409 0400420300 240</t>
  </si>
  <si>
    <t>027 0409 0400690030 540</t>
  </si>
  <si>
    <t xml:space="preserve">"О районном бюджете на  2020 год </t>
  </si>
  <si>
    <t>и плановый период 2021 и 2022 годов"</t>
  </si>
  <si>
    <t>Объем доходов и распределение бюджетных ассигнований Дорожного фонда Белозерского муниципального района на 2020 год и плановый период 2021 и 2022 годов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</si>
  <si>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</si>
  <si>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</si>
  <si>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</si>
  <si>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</si>
  <si>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</si>
  <si>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</si>
  <si>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</si>
  <si>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</si>
  <si>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 xml:space="preserve"> 027 0409 04001S1350 240</t>
  </si>
  <si>
    <t>027 0409 04005S1360 240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</si>
  <si>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</si>
  <si>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</si>
  <si>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027 0409 4700320300 240</t>
  </si>
  <si>
    <t>027 0409 47005S1360 240</t>
  </si>
  <si>
    <t>664 0409 4700420300 240</t>
  </si>
  <si>
    <t>от 23.12.2019 № 104</t>
  </si>
  <si>
    <t>"Приложение 14</t>
  </si>
  <si>
    <t xml:space="preserve">027 0409 0400220300 540         </t>
  </si>
  <si>
    <t>027 0409 0400720300 240</t>
  </si>
  <si>
    <t>027 0409 04003S1350 240</t>
  </si>
  <si>
    <t>027 0409 0400820300 540</t>
  </si>
  <si>
    <t xml:space="preserve"> 027 0409 04009S1350 540</t>
  </si>
  <si>
    <t xml:space="preserve">027 0409 0401020300 540         </t>
  </si>
  <si>
    <t>027 0409 0400320300 540</t>
  </si>
  <si>
    <t>027 0409 04003S1350 540</t>
  </si>
  <si>
    <t>027 0409 0401120300 240</t>
  </si>
  <si>
    <t xml:space="preserve">                                                     Приложение 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</si>
</sst>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9" fillId="33" borderId="10" xfId="53" applyNumberFormat="1" applyFont="1" applyFill="1" applyBorder="1" applyAlignment="1" applyProtection="1">
      <alignment horizontal="left" wrapText="1"/>
      <protection hidden="1"/>
    </xf>
    <xf numFmtId="0" fontId="9" fillId="33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0" borderId="10" xfId="0" applyNumberFormat="1" applyFont="1" applyFill="1" applyBorder="1" applyAlignment="1">
      <alignment horizontal="center" vertical="top" wrapText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49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top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9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7" customFormat="1" ht="15.75">
      <c r="B1" s="46" t="s">
        <v>59</v>
      </c>
      <c r="C1" s="46"/>
      <c r="D1" s="46"/>
      <c r="E1" s="46"/>
      <c r="F1" s="46"/>
    </row>
    <row r="2" spans="2:6" s="17" customFormat="1" ht="15.75">
      <c r="B2" s="46" t="s">
        <v>16</v>
      </c>
      <c r="C2" s="46"/>
      <c r="D2" s="46"/>
      <c r="E2" s="46"/>
      <c r="F2" s="46"/>
    </row>
    <row r="3" spans="2:6" s="17" customFormat="1" ht="14.25" customHeight="1">
      <c r="B3" s="47" t="s">
        <v>17</v>
      </c>
      <c r="C3" s="47"/>
      <c r="D3" s="47"/>
      <c r="E3" s="47"/>
      <c r="F3" s="47"/>
    </row>
    <row r="4" spans="2:6" s="17" customFormat="1" ht="14.25" customHeight="1">
      <c r="B4" s="18"/>
      <c r="C4" s="19"/>
      <c r="D4" s="19"/>
      <c r="E4" s="19"/>
      <c r="F4" s="20"/>
    </row>
    <row r="5" spans="2:6" s="4" customFormat="1" ht="18.75" customHeight="1">
      <c r="B5" s="5"/>
      <c r="C5" s="59" t="s">
        <v>49</v>
      </c>
      <c r="D5" s="59"/>
      <c r="E5" s="59"/>
      <c r="F5" s="5"/>
    </row>
    <row r="6" spans="2:6" s="4" customFormat="1" ht="17.25" customHeight="1">
      <c r="B6" s="6"/>
      <c r="C6" s="60" t="s">
        <v>0</v>
      </c>
      <c r="D6" s="60"/>
      <c r="E6" s="60"/>
      <c r="F6" s="5"/>
    </row>
    <row r="7" spans="2:6" s="4" customFormat="1" ht="19.5" customHeight="1">
      <c r="B7" s="6"/>
      <c r="C7" s="60" t="s">
        <v>30</v>
      </c>
      <c r="D7" s="60"/>
      <c r="E7" s="60"/>
      <c r="F7" s="5"/>
    </row>
    <row r="8" spans="2:6" s="4" customFormat="1" ht="19.5" customHeight="1">
      <c r="B8" s="6"/>
      <c r="C8" s="60" t="s">
        <v>31</v>
      </c>
      <c r="D8" s="60"/>
      <c r="E8" s="60"/>
      <c r="F8" s="5"/>
    </row>
    <row r="9" spans="2:6" s="4" customFormat="1" ht="19.5" customHeight="1">
      <c r="B9" s="6"/>
      <c r="C9" s="60" t="s">
        <v>48</v>
      </c>
      <c r="D9" s="60"/>
      <c r="E9" s="60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45" t="s">
        <v>32</v>
      </c>
      <c r="B11" s="45"/>
      <c r="C11" s="45"/>
      <c r="D11" s="45"/>
      <c r="E11" s="45"/>
    </row>
    <row r="12" spans="3:5" s="4" customFormat="1" ht="15.75" hidden="1">
      <c r="C12" s="8"/>
      <c r="D12" s="8"/>
      <c r="E12" s="8"/>
    </row>
    <row r="13" spans="1:5" s="4" customFormat="1" ht="15.75">
      <c r="A13" s="54" t="s">
        <v>2</v>
      </c>
      <c r="B13" s="54" t="s">
        <v>3</v>
      </c>
      <c r="C13" s="56" t="s">
        <v>4</v>
      </c>
      <c r="D13" s="57"/>
      <c r="E13" s="58"/>
    </row>
    <row r="14" spans="1:5" s="4" customFormat="1" ht="15.75">
      <c r="A14" s="55"/>
      <c r="B14" s="55"/>
      <c r="C14" s="2" t="s">
        <v>15</v>
      </c>
      <c r="D14" s="2" t="s">
        <v>25</v>
      </c>
      <c r="E14" s="2" t="s">
        <v>33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829.8</v>
      </c>
      <c r="D16" s="11">
        <v>0</v>
      </c>
      <c r="E16" s="11">
        <v>0</v>
      </c>
    </row>
    <row r="17" spans="1:5" s="4" customFormat="1" ht="15.75">
      <c r="A17" s="48" t="s">
        <v>5</v>
      </c>
      <c r="B17" s="49"/>
      <c r="C17" s="49"/>
      <c r="D17" s="49"/>
      <c r="E17" s="50"/>
    </row>
    <row r="18" spans="1:5" s="4" customFormat="1" ht="109.5" customHeight="1">
      <c r="A18" s="12" t="s">
        <v>36</v>
      </c>
      <c r="B18" s="13" t="s">
        <v>34</v>
      </c>
      <c r="C18" s="14">
        <v>3970</v>
      </c>
      <c r="D18" s="14">
        <v>4250</v>
      </c>
      <c r="E18" s="14">
        <v>4420</v>
      </c>
    </row>
    <row r="19" spans="1:5" s="4" customFormat="1" ht="129.75" customHeight="1">
      <c r="A19" s="12" t="s">
        <v>37</v>
      </c>
      <c r="B19" s="13" t="s">
        <v>35</v>
      </c>
      <c r="C19" s="14">
        <v>30</v>
      </c>
      <c r="D19" s="14">
        <v>44</v>
      </c>
      <c r="E19" s="14">
        <v>45</v>
      </c>
    </row>
    <row r="20" spans="1:5" s="4" customFormat="1" ht="126.75" customHeight="1">
      <c r="A20" s="15" t="s">
        <v>39</v>
      </c>
      <c r="B20" s="13" t="s">
        <v>38</v>
      </c>
      <c r="C20" s="14">
        <v>5900</v>
      </c>
      <c r="D20" s="14">
        <v>6406</v>
      </c>
      <c r="E20" s="14">
        <v>6660</v>
      </c>
    </row>
    <row r="21" spans="1:5" s="4" customFormat="1" ht="127.5" customHeight="1">
      <c r="A21" s="26" t="s">
        <v>13</v>
      </c>
      <c r="B21" s="27" t="s">
        <v>40</v>
      </c>
      <c r="C21" s="28">
        <v>51428</v>
      </c>
      <c r="D21" s="28">
        <v>0</v>
      </c>
      <c r="E21" s="28">
        <v>0</v>
      </c>
    </row>
    <row r="22" spans="1:5" s="4" customFormat="1" ht="114" customHeight="1">
      <c r="A22" s="26" t="s">
        <v>22</v>
      </c>
      <c r="B22" s="27" t="s">
        <v>40</v>
      </c>
      <c r="C22" s="28">
        <v>0</v>
      </c>
      <c r="D22" s="28">
        <v>1428</v>
      </c>
      <c r="E22" s="28">
        <v>1428</v>
      </c>
    </row>
    <row r="23" spans="1:5" s="17" customFormat="1" ht="161.25" customHeight="1">
      <c r="A23" s="26" t="s">
        <v>23</v>
      </c>
      <c r="B23" s="27" t="s">
        <v>40</v>
      </c>
      <c r="C23" s="28">
        <v>892.7</v>
      </c>
      <c r="D23" s="28">
        <v>0</v>
      </c>
      <c r="E23" s="28">
        <v>0</v>
      </c>
    </row>
    <row r="24" spans="1:5" s="17" customFormat="1" ht="143.25" customHeight="1">
      <c r="A24" s="26" t="s">
        <v>24</v>
      </c>
      <c r="B24" s="27" t="s">
        <v>40</v>
      </c>
      <c r="C24" s="28">
        <v>0</v>
      </c>
      <c r="D24" s="28">
        <v>892.7</v>
      </c>
      <c r="E24" s="28">
        <v>892.7</v>
      </c>
    </row>
    <row r="25" spans="1:5" s="17" customFormat="1" ht="18.75" customHeight="1">
      <c r="A25" s="21" t="s">
        <v>6</v>
      </c>
      <c r="B25" s="21"/>
      <c r="C25" s="22">
        <f>SUM(C18:C24)</f>
        <v>62220.7</v>
      </c>
      <c r="D25" s="22">
        <f>SUM(D18:D24)</f>
        <v>13020.7</v>
      </c>
      <c r="E25" s="22">
        <f>SUM(E18:E24)</f>
        <v>13445.7</v>
      </c>
    </row>
    <row r="26" spans="1:5" s="17" customFormat="1" ht="15.75" hidden="1">
      <c r="A26" s="21"/>
      <c r="B26" s="29"/>
      <c r="C26" s="30"/>
      <c r="D26" s="30"/>
      <c r="E26" s="30"/>
    </row>
    <row r="27" spans="1:5" s="17" customFormat="1" ht="15.75">
      <c r="A27" s="51" t="s">
        <v>7</v>
      </c>
      <c r="B27" s="52"/>
      <c r="C27" s="52"/>
      <c r="D27" s="52"/>
      <c r="E27" s="53"/>
    </row>
    <row r="28" spans="1:5" s="17" customFormat="1" ht="15.75">
      <c r="A28" s="23"/>
      <c r="B28" s="24"/>
      <c r="C28" s="25"/>
      <c r="D28" s="25"/>
      <c r="E28" s="25"/>
    </row>
    <row r="29" spans="1:5" s="17" customFormat="1" ht="66.75" customHeight="1">
      <c r="A29" s="31" t="s">
        <v>26</v>
      </c>
      <c r="B29" s="21"/>
      <c r="C29" s="32">
        <f>SUM(C31:C46)</f>
        <v>63050.49999999999</v>
      </c>
      <c r="D29" s="32">
        <f>SUM(D31:D41)</f>
        <v>13020.7</v>
      </c>
      <c r="E29" s="32">
        <f>SUM(E31:E41)</f>
        <v>0</v>
      </c>
    </row>
    <row r="30" spans="1:5" s="17" customFormat="1" ht="15.75">
      <c r="A30" s="33" t="s">
        <v>8</v>
      </c>
      <c r="B30" s="33"/>
      <c r="C30" s="34" t="s">
        <v>1</v>
      </c>
      <c r="D30" s="34" t="s">
        <v>1</v>
      </c>
      <c r="E30" s="34" t="s">
        <v>1</v>
      </c>
    </row>
    <row r="31" spans="1:5" s="17" customFormat="1" ht="33.75" customHeight="1">
      <c r="A31" s="35" t="s">
        <v>12</v>
      </c>
      <c r="B31" s="36" t="s">
        <v>41</v>
      </c>
      <c r="C31" s="37">
        <v>0</v>
      </c>
      <c r="D31" s="37">
        <v>1428</v>
      </c>
      <c r="E31" s="37">
        <v>0</v>
      </c>
    </row>
    <row r="32" spans="1:5" s="17" customFormat="1" ht="29.25" customHeight="1">
      <c r="A32" s="33" t="s">
        <v>12</v>
      </c>
      <c r="B32" s="36" t="s">
        <v>27</v>
      </c>
      <c r="C32" s="37">
        <f>51949.3-1428+1025.7-6547-473.8</f>
        <v>44526.2</v>
      </c>
      <c r="D32" s="37">
        <v>0</v>
      </c>
      <c r="E32" s="37">
        <v>0</v>
      </c>
    </row>
    <row r="33" spans="1:5" s="17" customFormat="1" ht="27.75" customHeight="1">
      <c r="A33" s="38" t="s">
        <v>14</v>
      </c>
      <c r="B33" s="39" t="s">
        <v>50</v>
      </c>
      <c r="C33" s="40">
        <v>443.9</v>
      </c>
      <c r="D33" s="40">
        <v>0</v>
      </c>
      <c r="E33" s="40">
        <v>0</v>
      </c>
    </row>
    <row r="34" spans="1:5" s="17" customFormat="1" ht="35.25" customHeight="1">
      <c r="A34" s="38" t="s">
        <v>14</v>
      </c>
      <c r="B34" s="39" t="s">
        <v>21</v>
      </c>
      <c r="C34" s="40">
        <f>6728.8+829.8-22-210-1025.7-50-100-300+29.1-355.9</f>
        <v>5524.100000000001</v>
      </c>
      <c r="D34" s="40">
        <v>10491</v>
      </c>
      <c r="E34" s="40">
        <v>0</v>
      </c>
    </row>
    <row r="35" spans="1:5" s="17" customFormat="1" ht="35.25" customHeight="1">
      <c r="A35" s="38" t="s">
        <v>14</v>
      </c>
      <c r="B35" s="39" t="s">
        <v>56</v>
      </c>
      <c r="C35" s="40">
        <f>14.4+13.5</f>
        <v>27.9</v>
      </c>
      <c r="D35" s="40">
        <v>0</v>
      </c>
      <c r="E35" s="40">
        <v>0</v>
      </c>
    </row>
    <row r="36" spans="1:5" s="17" customFormat="1" ht="35.25" customHeight="1">
      <c r="A36" s="33" t="s">
        <v>12</v>
      </c>
      <c r="B36" s="39" t="s">
        <v>52</v>
      </c>
      <c r="C36" s="40">
        <f>1428+1277.6-1277.5</f>
        <v>1428.1</v>
      </c>
      <c r="D36" s="40">
        <v>0</v>
      </c>
      <c r="E36" s="40">
        <v>0</v>
      </c>
    </row>
    <row r="37" spans="1:5" s="17" customFormat="1" ht="35.25" customHeight="1">
      <c r="A37" s="33" t="s">
        <v>12</v>
      </c>
      <c r="B37" s="39" t="s">
        <v>57</v>
      </c>
      <c r="C37" s="40">
        <f>465.6+436.5</f>
        <v>902.1</v>
      </c>
      <c r="D37" s="40">
        <v>0</v>
      </c>
      <c r="E37" s="40">
        <v>0</v>
      </c>
    </row>
    <row r="38" spans="1:5" s="17" customFormat="1" ht="33.75" customHeight="1">
      <c r="A38" s="41" t="s">
        <v>14</v>
      </c>
      <c r="B38" s="39" t="s">
        <v>28</v>
      </c>
      <c r="C38" s="40">
        <v>200</v>
      </c>
      <c r="D38" s="40">
        <v>200</v>
      </c>
      <c r="E38" s="40">
        <v>0</v>
      </c>
    </row>
    <row r="39" spans="1:5" s="17" customFormat="1" ht="59.25" customHeight="1">
      <c r="A39" s="41" t="s">
        <v>20</v>
      </c>
      <c r="B39" s="39" t="s">
        <v>42</v>
      </c>
      <c r="C39" s="40">
        <v>0</v>
      </c>
      <c r="D39" s="40">
        <v>901.7</v>
      </c>
      <c r="E39" s="40">
        <v>0</v>
      </c>
    </row>
    <row r="40" spans="1:5" s="17" customFormat="1" ht="76.5" customHeight="1">
      <c r="A40" s="41" t="s">
        <v>20</v>
      </c>
      <c r="B40" s="39" t="s">
        <v>19</v>
      </c>
      <c r="C40" s="40">
        <f>901.7+22+68.2+11-68.2</f>
        <v>934.7</v>
      </c>
      <c r="D40" s="40">
        <v>0</v>
      </c>
      <c r="E40" s="40">
        <v>0</v>
      </c>
    </row>
    <row r="41" spans="1:5" s="17" customFormat="1" ht="58.5" customHeight="1">
      <c r="A41" s="41" t="s">
        <v>10</v>
      </c>
      <c r="B41" s="39" t="s">
        <v>29</v>
      </c>
      <c r="C41" s="40">
        <f>2500+300</f>
        <v>2800</v>
      </c>
      <c r="D41" s="40">
        <v>0</v>
      </c>
      <c r="E41" s="40">
        <v>0</v>
      </c>
    </row>
    <row r="42" spans="1:5" s="17" customFormat="1" ht="33.75" customHeight="1">
      <c r="A42" s="41" t="s">
        <v>14</v>
      </c>
      <c r="B42" s="39" t="s">
        <v>51</v>
      </c>
      <c r="C42" s="40">
        <v>210</v>
      </c>
      <c r="D42" s="40">
        <v>0</v>
      </c>
      <c r="E42" s="40">
        <v>0</v>
      </c>
    </row>
    <row r="43" spans="1:5" s="17" customFormat="1" ht="33.75" customHeight="1">
      <c r="A43" s="41" t="s">
        <v>14</v>
      </c>
      <c r="B43" s="39" t="s">
        <v>53</v>
      </c>
      <c r="C43" s="40">
        <v>50</v>
      </c>
      <c r="D43" s="40">
        <v>0</v>
      </c>
      <c r="E43" s="40">
        <v>0</v>
      </c>
    </row>
    <row r="44" spans="1:5" s="17" customFormat="1" ht="33.75" customHeight="1">
      <c r="A44" s="33" t="s">
        <v>12</v>
      </c>
      <c r="B44" s="36" t="s">
        <v>54</v>
      </c>
      <c r="C44" s="37">
        <f>6547-1743.2-54.5</f>
        <v>4749.3</v>
      </c>
      <c r="D44" s="37">
        <v>0</v>
      </c>
      <c r="E44" s="37">
        <v>0</v>
      </c>
    </row>
    <row r="45" spans="1:5" s="17" customFormat="1" ht="33.75" customHeight="1">
      <c r="A45" s="38" t="s">
        <v>14</v>
      </c>
      <c r="B45" s="39" t="s">
        <v>55</v>
      </c>
      <c r="C45" s="37">
        <v>100</v>
      </c>
      <c r="D45" s="37">
        <v>0</v>
      </c>
      <c r="E45" s="37">
        <v>0</v>
      </c>
    </row>
    <row r="46" spans="1:5" s="17" customFormat="1" ht="33.75" customHeight="1">
      <c r="A46" s="38" t="s">
        <v>14</v>
      </c>
      <c r="B46" s="39" t="s">
        <v>58</v>
      </c>
      <c r="C46" s="37">
        <v>1154.2</v>
      </c>
      <c r="D46" s="37">
        <v>0</v>
      </c>
      <c r="E46" s="37">
        <v>0</v>
      </c>
    </row>
    <row r="47" spans="1:5" s="17" customFormat="1" ht="63" customHeight="1">
      <c r="A47" s="31" t="s">
        <v>43</v>
      </c>
      <c r="B47" s="42"/>
      <c r="C47" s="43">
        <f>SUM(C49:C52)</f>
        <v>0</v>
      </c>
      <c r="D47" s="43">
        <f>SUM(D49:D52)</f>
        <v>0</v>
      </c>
      <c r="E47" s="43">
        <f>SUM(E49:E52)</f>
        <v>13445.7</v>
      </c>
    </row>
    <row r="48" spans="1:5" s="17" customFormat="1" ht="17.25" customHeight="1">
      <c r="A48" s="33" t="s">
        <v>8</v>
      </c>
      <c r="B48" s="39"/>
      <c r="C48" s="40"/>
      <c r="D48" s="40"/>
      <c r="E48" s="40"/>
    </row>
    <row r="49" spans="1:5" s="17" customFormat="1" ht="33" customHeight="1">
      <c r="A49" s="35" t="s">
        <v>12</v>
      </c>
      <c r="B49" s="36" t="s">
        <v>44</v>
      </c>
      <c r="C49" s="40">
        <v>0</v>
      </c>
      <c r="D49" s="40">
        <v>0</v>
      </c>
      <c r="E49" s="40">
        <v>1428</v>
      </c>
    </row>
    <row r="50" spans="1:5" s="17" customFormat="1" ht="18.75" customHeight="1">
      <c r="A50" s="35" t="s">
        <v>14</v>
      </c>
      <c r="B50" s="39" t="s">
        <v>45</v>
      </c>
      <c r="C50" s="40">
        <v>0</v>
      </c>
      <c r="D50" s="40">
        <v>0</v>
      </c>
      <c r="E50" s="40">
        <v>10916</v>
      </c>
    </row>
    <row r="51" spans="1:5" s="17" customFormat="1" ht="65.25" customHeight="1">
      <c r="A51" s="44" t="s">
        <v>20</v>
      </c>
      <c r="B51" s="39" t="s">
        <v>46</v>
      </c>
      <c r="C51" s="40">
        <v>0</v>
      </c>
      <c r="D51" s="40">
        <v>0</v>
      </c>
      <c r="E51" s="40">
        <v>901.7</v>
      </c>
    </row>
    <row r="52" spans="1:5" s="17" customFormat="1" ht="44.25" customHeight="1">
      <c r="A52" s="41" t="s">
        <v>14</v>
      </c>
      <c r="B52" s="39" t="s">
        <v>47</v>
      </c>
      <c r="C52" s="40">
        <v>0</v>
      </c>
      <c r="D52" s="40">
        <v>0</v>
      </c>
      <c r="E52" s="40">
        <v>200</v>
      </c>
    </row>
    <row r="53" spans="1:5" s="17" customFormat="1" ht="15.75">
      <c r="A53" s="21" t="s">
        <v>9</v>
      </c>
      <c r="B53" s="21"/>
      <c r="C53" s="22">
        <f>C29+C47</f>
        <v>63050.49999999999</v>
      </c>
      <c r="D53" s="22">
        <f>D29+D47</f>
        <v>13020.7</v>
      </c>
      <c r="E53" s="22">
        <f>E29+E47</f>
        <v>13445.7</v>
      </c>
    </row>
    <row r="54" spans="3:5" s="4" customFormat="1" ht="15" customHeight="1">
      <c r="C54" s="16"/>
      <c r="D54" s="16"/>
      <c r="E54" s="16" t="s">
        <v>18</v>
      </c>
    </row>
    <row r="55" s="4" customFormat="1" ht="7.5" customHeight="1"/>
  </sheetData>
  <sheetProtection/>
  <mergeCells count="14">
    <mergeCell ref="C6:E6"/>
    <mergeCell ref="C7:E7"/>
    <mergeCell ref="C8:E8"/>
    <mergeCell ref="C9:E9"/>
    <mergeCell ref="A11:E11"/>
    <mergeCell ref="B1:F1"/>
    <mergeCell ref="B2:F2"/>
    <mergeCell ref="B3:F3"/>
    <mergeCell ref="A17:E17"/>
    <mergeCell ref="A27:E27"/>
    <mergeCell ref="A13:A14"/>
    <mergeCell ref="B13:B14"/>
    <mergeCell ref="C13:E13"/>
    <mergeCell ref="C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2020-12-22T09:58:55Z</cp:lastPrinted>
  <dcterms:created xsi:type="dcterms:W3CDTF">2012-10-30T08:30:04Z</dcterms:created>
  <dcterms:modified xsi:type="dcterms:W3CDTF">2020-12-22T11:44:22Z</dcterms:modified>
  <cp:category/>
  <cp:version/>
  <cp:contentType/>
  <cp:contentStatus/>
</cp:coreProperties>
</file>