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<sst xmlns="http://schemas.openxmlformats.org/spreadsheetml/2006/main" count="205" uniqueCount="172">
  <si>
    <t>2 00 00000 00 0000 000</t>
  </si>
  <si>
    <t>Антушевское поселение</t>
  </si>
  <si>
    <t>Артюшинское поселение</t>
  </si>
  <si>
    <t>г.Белозерск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</si>
  <si>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</si>
  <si>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</si>
  <si>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</si>
  <si>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</si>
  <si>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</si>
  <si>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</si>
  <si>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</si>
  <si>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</si>
  <si>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</si>
  <si>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СУБВЕНЦИИ БЮДЖЕТАМ МУНИЦИПАЛЬНЫХ РАЙОНОВ</t>
  </si>
  <si>
    <t>ДОТАЦИИ БЮДЖЕТАМ МУНИЦИПАЛЬНЫХ РАЙОНОВ</t>
  </si>
  <si>
    <t>СУБСИДИИ БЮДЖЕТАМ МУНИЦИПАЛЬНЫХ РАЙОНОВ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</si>
  <si>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</si>
  <si>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</si>
  <si>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</si>
  <si>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</si>
  <si>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</si>
  <si>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 xml:space="preserve">ИНЫЕ МЕЖБЮДЖЕТНЫЕ ТРАНСФЕРТЫ БЮДЖЕТАМ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</si>
  <si>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</si>
  <si>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</si>
  <si>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</si>
  <si>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</si>
  <si>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</si>
  <si>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</si>
  <si>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</si>
  <si>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</si>
  <si>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</si>
  <si>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</si>
  <si>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</si>
  <si>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               к решению Представительного Собрания района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</si>
  <si>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</si>
  <si>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</si>
  <si>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</si>
  <si>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>2021 год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</si>
  <si>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</si>
  <si>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</si>
  <si>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</si>
  <si>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</si>
  <si>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2 02 15001 05 0000 150 </t>
  </si>
  <si>
    <t xml:space="preserve">2 02 15002 05 0000 150 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</si>
  <si>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</si>
  <si>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</si>
  <si>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</si>
  <si>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</si>
  <si>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</si>
  <si>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</si>
  <si>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</si>
  <si>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2 02 35135 05 0000 150</t>
  </si>
  <si>
    <t>2 02 35176 05 0000 150</t>
  </si>
  <si>
    <t>2 02 40014 05 0000 150</t>
  </si>
  <si>
    <t>2 02 27112 05 0000 150</t>
  </si>
  <si>
    <t>2 02 25497 05 0000 150</t>
  </si>
  <si>
    <t>2 02 29999 05 0000 150</t>
  </si>
  <si>
    <t>2 02 30024 05 0000 150</t>
  </si>
  <si>
    <t>2 02 35120 05 0000 150</t>
  </si>
  <si>
    <t>2 07 05020 05 0000 150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</si>
  <si>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</si>
  <si>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</si>
  <si>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</si>
  <si>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</si>
  <si>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</si>
  <si>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</si>
  <si>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</si>
  <si>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</si>
  <si>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</si>
  <si>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</si>
  <si>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</si>
  <si>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</si>
  <si>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</si>
  <si>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</si>
  <si>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</si>
  <si>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</si>
  <si>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</si>
  <si>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</si>
  <si>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</si>
  <si>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</si>
  <si>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</si>
  <si>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</si>
  <si>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</si>
  <si>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</si>
  <si>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</si>
  <si>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</si>
  <si>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</si>
  <si>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</si>
  <si>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</si>
  <si>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</si>
  <si>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</si>
  <si>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</si>
  <si>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</si>
  <si>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</si>
  <si>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</si>
  <si>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</si>
  <si>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</si>
  <si>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</si>
  <si>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реализацию проекта "Народный бюджет"</t>
  </si>
  <si>
    <t xml:space="preserve">Единая субвенция бюджетам муниципальных районов
</t>
  </si>
  <si>
    <t>2 02 49999 05 0000 150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</si>
  <si>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</si>
  <si>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</si>
  <si>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</si>
  <si>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2 02 20077 05 0000 150</t>
  </si>
  <si>
    <t>2 02 20302 05 0000 150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</si>
  <si>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</si>
  <si>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15009 05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</si>
  <si>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</si>
  <si>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</si>
  <si>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</si>
  <si>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</si>
  <si>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</si>
  <si>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</si>
  <si>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</si>
  <si>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</si>
  <si>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</si>
  <si>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</si>
  <si>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</si>
  <si>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</si>
  <si>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2022 год</t>
  </si>
  <si>
    <t>2 04 00000 00 0000 000</t>
  </si>
  <si>
    <t>БЕЗВОЗМЕЗДНЫЕ ПОСТУПЛЕНИЯ ОТ НЕГОСУДАРСТВЕННЫХ ОРГАНИЗАЦИЙ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</si>
  <si>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</si>
  <si>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</si>
  <si>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</si>
  <si>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</si>
  <si>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</si>
  <si>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</si>
  <si>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</si>
  <si>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</si>
  <si>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</si>
  <si>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</si>
  <si>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</si>
  <si>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Субвенции бюджетам муниципальных районов на ежемесячное денежное вознаграждение за классное руководство</t>
  </si>
  <si>
    <t>2 02 36900 05 0000 150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</si>
  <si>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</si>
  <si>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</si>
  <si>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</si>
  <si>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</si>
  <si>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</si>
  <si>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 xml:space="preserve">                                                                                  "О районном бюджета на 2021 год и плановый </t>
  </si>
  <si>
    <t xml:space="preserve">                                                   период 2022 и 2023 годов"</t>
  </si>
  <si>
    <t>Объем доходов районного бюджета, формируемый за счет налоговых и неналоговых доходов, а также безвозмездных поступлений, на 2021 год и плановый период 2022 и 2023 годов</t>
  </si>
  <si>
    <t>2023 год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</si>
  <si>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</si>
  <si>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развития и укрепления материально-технической базы сельских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</si>
  <si>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</si>
  <si>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</si>
  <si>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Вологодской области "Дорожная сеть и транспортное обслуживание в 2021–2025 годах" </t>
  </si>
  <si>
    <t>Субсидии бюджетам муниципальных районов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</si>
  <si>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</si>
  <si>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районов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</si>
  <si>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внедрение и (или) эксплуатацию аппаратно-программного комплекса "Безопасный город" в рамках реализации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</si>
  <si>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 государственной программы "Совершенствование системы управления и распоряжения земельно-имущественным комплексом области на 2021-2025 годы"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</si>
  <si>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</si>
  <si>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</si>
  <si>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</si>
  <si>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2 02 35303 05 0000 150</t>
  </si>
  <si>
    <r>
      <t xml:space="preserve">                                        от </t>
    </r>
    <r>
      <rPr>
        <u val="single"/>
        <sz val="11"/>
        <rFont val="Times New Roman"/>
        <family val="1"/>
      </rPr>
      <t xml:space="preserve">11.12.2020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82</t>
    </r>
  </si>
  <si>
    <t>Субсидии бюджетам муниципальных районов на строительство, реконструкцию и капитальный ремонт централизованных систем водоснабжения и водоотведения</t>
  </si>
  <si>
    <t xml:space="preserve">                                "Приложение 2</t>
  </si>
  <si>
    <t>"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</si>
  <si>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</si>
  <si>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</si>
  <si>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разработку проекта рекультивации земельных участков, занятых несанкционированными свалками,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</si>
  <si>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 xml:space="preserve"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</si>
  <si>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Субсидии бюджетам муниципальных районов на развитие мобильной торговли в малонаселенных и 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</si>
  <si>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</si>
  <si>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</si>
  <si>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</si>
  <si>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Приложение 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</si>
</sst>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4">
    <xf numFmtId="0" fontId="0" fillId="0" borderId="0" xfId="0" applyAlignment="1">
      <alignment/>
    </xf>
    <xf numFmtId="0" fontId="10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8" fillId="41" borderId="12" xfId="0" applyFont="1" applyFill="1" applyBorder="1" applyAlignment="1">
      <alignment horizontal="justify" vertical="top" wrapText="1"/>
    </xf>
    <xf numFmtId="0" fontId="11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0" fontId="8" fillId="41" borderId="0" xfId="68" applyNumberFormat="1" applyFont="1" applyFill="1" applyBorder="1" applyAlignment="1" applyProtection="1">
      <alignment horizontal="justify" vertical="top" wrapText="1"/>
      <protection hidden="1"/>
    </xf>
    <xf numFmtId="0" fontId="10" fillId="41" borderId="0" xfId="68" applyNumberFormat="1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 applyProtection="1">
      <alignment horizontal="justify" vertical="top"/>
      <protection hidden="1"/>
    </xf>
    <xf numFmtId="0" fontId="8" fillId="41" borderId="0" xfId="68" applyFont="1" applyFill="1" applyBorder="1" applyAlignment="1">
      <alignment horizontal="justify" vertical="top"/>
      <protection/>
    </xf>
    <xf numFmtId="0" fontId="8" fillId="41" borderId="0" xfId="68" applyFont="1" applyFill="1" applyAlignment="1">
      <alignment horizontal="justify" vertical="top"/>
      <protection/>
    </xf>
    <xf numFmtId="0" fontId="8" fillId="41" borderId="13" xfId="0" applyFont="1" applyFill="1" applyBorder="1" applyAlignment="1">
      <alignment horizontal="justify" vertical="top"/>
    </xf>
    <xf numFmtId="0" fontId="10" fillId="41" borderId="14" xfId="68" applyNumberFormat="1" applyFont="1" applyFill="1" applyBorder="1" applyAlignment="1" applyProtection="1">
      <alignment vertical="center" wrapText="1"/>
      <protection hidden="1"/>
    </xf>
    <xf numFmtId="2" fontId="8" fillId="41" borderId="0" xfId="0" applyNumberFormat="1" applyFont="1" applyFill="1" applyAlignment="1">
      <alignment/>
    </xf>
    <xf numFmtId="192" fontId="8" fillId="41" borderId="12" xfId="0" applyNumberFormat="1" applyFont="1" applyFill="1" applyBorder="1" applyAlignment="1">
      <alignment horizontal="center" vertical="top" wrapText="1"/>
    </xf>
    <xf numFmtId="192" fontId="10" fillId="41" borderId="15" xfId="0" applyNumberFormat="1" applyFont="1" applyFill="1" applyBorder="1" applyAlignment="1">
      <alignment horizontal="center" vertical="top" wrapText="1"/>
    </xf>
    <xf numFmtId="192" fontId="10" fillId="41" borderId="12" xfId="0" applyNumberFormat="1" applyFont="1" applyFill="1" applyBorder="1" applyAlignment="1">
      <alignment horizontal="center" vertical="top"/>
    </xf>
    <xf numFmtId="0" fontId="10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left" vertical="top" wrapText="1"/>
      <protection hidden="1"/>
    </xf>
    <xf numFmtId="0" fontId="1" fillId="41" borderId="0" xfId="68" applyFont="1" applyFill="1" applyBorder="1">
      <alignment/>
      <protection/>
    </xf>
    <xf numFmtId="0" fontId="8" fillId="41" borderId="12" xfId="0" applyFont="1" applyFill="1" applyBorder="1" applyAlignment="1">
      <alignment horizontal="justify" vertical="top"/>
    </xf>
    <xf numFmtId="192" fontId="10" fillId="41" borderId="12" xfId="0" applyNumberFormat="1" applyFont="1" applyFill="1" applyBorder="1" applyAlignment="1">
      <alignment horizontal="center" vertical="top" wrapText="1"/>
    </xf>
    <xf numFmtId="0" fontId="10" fillId="41" borderId="13" xfId="0" applyFont="1" applyFill="1" applyBorder="1" applyAlignment="1">
      <alignment horizontal="justify" vertical="top"/>
    </xf>
    <xf numFmtId="0" fontId="10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10" fillId="41" borderId="12" xfId="68" applyNumberFormat="1" applyFont="1" applyFill="1" applyBorder="1" applyAlignment="1" applyProtection="1">
      <alignment horizontal="center" vertical="top"/>
      <protection hidden="1"/>
    </xf>
    <xf numFmtId="192" fontId="10" fillId="41" borderId="0" xfId="68" applyNumberFormat="1" applyFont="1" applyFill="1" applyBorder="1" applyAlignment="1" applyProtection="1">
      <alignment horizontal="right" vertical="top"/>
      <protection hidden="1"/>
    </xf>
    <xf numFmtId="192" fontId="10" fillId="41" borderId="0" xfId="68" applyNumberFormat="1" applyFont="1" applyFill="1" applyBorder="1" applyAlignment="1" applyProtection="1">
      <alignment horizontal="center" vertical="top"/>
      <protection hidden="1"/>
    </xf>
    <xf numFmtId="0" fontId="8" fillId="41" borderId="0" xfId="0" applyFont="1" applyFill="1" applyAlignment="1">
      <alignment/>
    </xf>
    <xf numFmtId="192" fontId="10" fillId="41" borderId="0" xfId="68" applyNumberFormat="1" applyFont="1" applyFill="1" applyBorder="1" applyAlignment="1">
      <alignment horizontal="center" vertical="top"/>
      <protection/>
    </xf>
    <xf numFmtId="192" fontId="10" fillId="41" borderId="0" xfId="68" applyNumberFormat="1" applyFont="1" applyFill="1" applyAlignment="1">
      <alignment horizontal="center" vertical="top"/>
      <protection/>
    </xf>
    <xf numFmtId="0" fontId="10" fillId="41" borderId="12" xfId="0" applyFont="1" applyFill="1" applyBorder="1" applyAlignment="1">
      <alignment horizontal="left" vertical="top"/>
    </xf>
    <xf numFmtId="0" fontId="8" fillId="41" borderId="0" xfId="68" applyFont="1" applyFill="1" applyBorder="1" applyAlignment="1">
      <alignment horizontal="left" vertical="top"/>
      <protection/>
    </xf>
    <xf numFmtId="0" fontId="9" fillId="41" borderId="0" xfId="0" applyFont="1" applyFill="1" applyAlignment="1">
      <alignment/>
    </xf>
    <xf numFmtId="0" fontId="8" fillId="41" borderId="13" xfId="0" applyFont="1" applyFill="1" applyBorder="1" applyAlignment="1">
      <alignment horizontal="left" vertical="top"/>
    </xf>
    <xf numFmtId="0" fontId="10" fillId="41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68" applyFont="1" applyFill="1" applyBorder="1" applyAlignment="1" applyProtection="1">
      <alignment horizontal="left" vertical="top"/>
      <protection hidden="1"/>
    </xf>
    <xf numFmtId="0" fontId="10" fillId="41" borderId="12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Border="1" applyAlignment="1" applyProtection="1">
      <alignment horizontal="left" vertical="top"/>
      <protection hidden="1"/>
    </xf>
    <xf numFmtId="0" fontId="8" fillId="41" borderId="0" xfId="68" applyFont="1" applyFill="1" applyAlignment="1">
      <alignment horizontal="left" vertical="top"/>
      <protection/>
    </xf>
    <xf numFmtId="0" fontId="10" fillId="41" borderId="12" xfId="0" applyFont="1" applyFill="1" applyBorder="1" applyAlignment="1">
      <alignment horizontal="justify" vertical="top"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192" fontId="8" fillId="41" borderId="12" xfId="68" applyNumberFormat="1" applyFont="1" applyFill="1" applyBorder="1" applyAlignment="1" applyProtection="1">
      <alignment horizontal="center" vertical="top"/>
      <protection hidden="1"/>
    </xf>
    <xf numFmtId="0" fontId="10" fillId="41" borderId="12" xfId="68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0" applyFont="1" applyFill="1" applyAlignment="1">
      <alignment horizontal="center" wrapText="1"/>
    </xf>
    <xf numFmtId="0" fontId="8" fillId="41" borderId="0" xfId="0" applyFont="1" applyFill="1" applyAlignment="1">
      <alignment horizontal="center" vertical="top"/>
    </xf>
    <xf numFmtId="2" fontId="8" fillId="41" borderId="0" xfId="0" applyNumberFormat="1" applyFont="1" applyFill="1" applyAlignment="1">
      <alignment horizont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192" fontId="8" fillId="41" borderId="17" xfId="0" applyNumberFormat="1" applyFont="1" applyFill="1" applyBorder="1" applyAlignment="1">
      <alignment horizontal="center" vertical="top" wrapText="1"/>
    </xf>
    <xf numFmtId="0" fontId="10" fillId="41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41" borderId="14" xfId="68" applyFont="1" applyFill="1" applyBorder="1" applyAlignment="1">
      <alignment horizontal="right"/>
      <protection/>
    </xf>
    <xf numFmtId="0" fontId="8" fillId="41" borderId="0" xfId="0" applyFont="1" applyFill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SheetLayoutView="100" zoomScalePageLayoutView="0" workbookViewId="0" topLeftCell="A1">
      <selection activeCell="B62" sqref="B62"/>
    </sheetView>
  </sheetViews>
  <sheetFormatPr defaultColWidth="9.00390625" defaultRowHeight="12.75"/>
  <cols>
    <col min="1" max="1" width="22.875" style="38" customWidth="1"/>
    <col min="2" max="2" width="59.625" style="9" customWidth="1"/>
    <col min="3" max="5" width="11.625" style="28" customWidth="1"/>
    <col min="6" max="16384" width="9.125" style="4" customWidth="1"/>
  </cols>
  <sheetData>
    <row r="1" spans="1:5" ht="15">
      <c r="A1" s="12" t="s">
        <v>30</v>
      </c>
      <c r="B1" s="45" t="s">
        <v>171</v>
      </c>
      <c r="C1" s="45"/>
      <c r="D1" s="45"/>
      <c r="E1" s="45"/>
    </row>
    <row r="2" spans="1:5" ht="15">
      <c r="A2" s="12" t="s">
        <v>31</v>
      </c>
      <c r="B2" s="45" t="s">
        <v>33</v>
      </c>
      <c r="C2" s="45"/>
      <c r="D2" s="45"/>
      <c r="E2" s="45"/>
    </row>
    <row r="3" spans="1:5" ht="15">
      <c r="A3" s="12" t="s">
        <v>32</v>
      </c>
      <c r="B3" s="45" t="s">
        <v>35</v>
      </c>
      <c r="C3" s="45"/>
      <c r="D3" s="45"/>
      <c r="E3" s="45"/>
    </row>
    <row r="4" spans="1:5" ht="15">
      <c r="A4" s="12"/>
      <c r="B4" s="12"/>
      <c r="C4" s="26"/>
      <c r="D4" s="26"/>
      <c r="E4" s="26"/>
    </row>
    <row r="5" spans="1:5" ht="15" customHeight="1">
      <c r="A5" s="30"/>
      <c r="B5" s="53" t="s">
        <v>161</v>
      </c>
      <c r="C5" s="53"/>
      <c r="D5" s="53"/>
      <c r="E5" s="53"/>
    </row>
    <row r="6" spans="1:5" ht="15" customHeight="1">
      <c r="A6" s="31"/>
      <c r="B6" s="53" t="s">
        <v>33</v>
      </c>
      <c r="C6" s="53"/>
      <c r="D6" s="53"/>
      <c r="E6" s="53"/>
    </row>
    <row r="7" spans="1:5" ht="16.5" customHeight="1">
      <c r="A7" s="31"/>
      <c r="B7" s="43" t="s">
        <v>141</v>
      </c>
      <c r="C7" s="43"/>
      <c r="D7" s="43"/>
      <c r="E7" s="43"/>
    </row>
    <row r="8" spans="1:5" ht="16.5" customHeight="1">
      <c r="A8" s="31"/>
      <c r="B8" s="43" t="s">
        <v>142</v>
      </c>
      <c r="C8" s="43"/>
      <c r="D8" s="43"/>
      <c r="E8" s="43"/>
    </row>
    <row r="9" spans="1:5" ht="15" customHeight="1">
      <c r="A9" s="31"/>
      <c r="B9" s="44" t="s">
        <v>159</v>
      </c>
      <c r="C9" s="44"/>
      <c r="D9" s="44"/>
      <c r="E9" s="44"/>
    </row>
    <row r="10" spans="1:5" ht="45" customHeight="1">
      <c r="A10" s="51" t="s">
        <v>143</v>
      </c>
      <c r="B10" s="51"/>
      <c r="C10" s="51"/>
      <c r="D10" s="51"/>
      <c r="E10" s="51"/>
    </row>
    <row r="11" spans="1:5" ht="17.25" customHeight="1">
      <c r="A11" s="11"/>
      <c r="B11" s="11"/>
      <c r="C11" s="52"/>
      <c r="D11" s="52"/>
      <c r="E11" s="52"/>
    </row>
    <row r="12" spans="1:5" ht="33" customHeight="1">
      <c r="A12" s="46" t="s">
        <v>8</v>
      </c>
      <c r="B12" s="48" t="s">
        <v>9</v>
      </c>
      <c r="C12" s="50"/>
      <c r="D12" s="50"/>
      <c r="E12" s="50"/>
    </row>
    <row r="13" spans="1:5" ht="33" customHeight="1">
      <c r="A13" s="47"/>
      <c r="B13" s="49"/>
      <c r="C13" s="13" t="s">
        <v>37</v>
      </c>
      <c r="D13" s="13" t="s">
        <v>120</v>
      </c>
      <c r="E13" s="13" t="s">
        <v>144</v>
      </c>
    </row>
    <row r="14" spans="1:5" ht="15.75" customHeight="1">
      <c r="A14" s="32" t="s">
        <v>10</v>
      </c>
      <c r="B14" s="10" t="s">
        <v>11</v>
      </c>
      <c r="C14" s="14">
        <f>SUM(C15+C17+C21+C26+C27+C28+C29+C30+C31+C32)</f>
        <v>144532</v>
      </c>
      <c r="D14" s="14">
        <f>SUM(D15+D17+D21+D26+D27+D28+D29+D30+D31+D32)</f>
        <v>168773</v>
      </c>
      <c r="E14" s="14">
        <f>SUM(E15+E17+E21+E26+E27+E28+E29+E30+E31+E32)</f>
        <v>177762</v>
      </c>
    </row>
    <row r="15" spans="1:5" ht="15.75" customHeight="1">
      <c r="A15" s="33" t="s">
        <v>61</v>
      </c>
      <c r="B15" s="21" t="s">
        <v>62</v>
      </c>
      <c r="C15" s="20">
        <f>SUM(C16)</f>
        <v>102000</v>
      </c>
      <c r="D15" s="20">
        <f>SUM(D16)</f>
        <v>135249</v>
      </c>
      <c r="E15" s="20">
        <f>SUM(E16)</f>
        <v>143667</v>
      </c>
    </row>
    <row r="16" spans="1:5" ht="15.75" customHeight="1">
      <c r="A16" s="32" t="s">
        <v>63</v>
      </c>
      <c r="B16" s="10" t="s">
        <v>64</v>
      </c>
      <c r="C16" s="13">
        <v>102000</v>
      </c>
      <c r="D16" s="13">
        <v>135249</v>
      </c>
      <c r="E16" s="13">
        <v>143667</v>
      </c>
    </row>
    <row r="17" spans="1:5" ht="45.75" customHeight="1">
      <c r="A17" s="33" t="s">
        <v>65</v>
      </c>
      <c r="B17" s="21" t="s">
        <v>66</v>
      </c>
      <c r="C17" s="20">
        <f>SUM(C18:C20)</f>
        <v>11000</v>
      </c>
      <c r="D17" s="20">
        <f>SUM(D18:D20)</f>
        <v>10530</v>
      </c>
      <c r="E17" s="20">
        <f>SUM(E18:E20)</f>
        <v>11188</v>
      </c>
    </row>
    <row r="18" spans="1:5" ht="106.5" customHeight="1">
      <c r="A18" s="32" t="s">
        <v>67</v>
      </c>
      <c r="B18" s="10" t="s">
        <v>68</v>
      </c>
      <c r="C18" s="13">
        <v>4690</v>
      </c>
      <c r="D18" s="13">
        <v>4180</v>
      </c>
      <c r="E18" s="13">
        <v>4440</v>
      </c>
    </row>
    <row r="19" spans="1:5" ht="123" customHeight="1">
      <c r="A19" s="32" t="s">
        <v>69</v>
      </c>
      <c r="B19" s="10" t="s">
        <v>70</v>
      </c>
      <c r="C19" s="13">
        <v>40</v>
      </c>
      <c r="D19" s="13">
        <v>41</v>
      </c>
      <c r="E19" s="13">
        <v>42</v>
      </c>
    </row>
    <row r="20" spans="1:5" ht="120.75" customHeight="1">
      <c r="A20" s="32" t="s">
        <v>71</v>
      </c>
      <c r="B20" s="10" t="s">
        <v>72</v>
      </c>
      <c r="C20" s="13">
        <v>6270</v>
      </c>
      <c r="D20" s="13">
        <v>6309</v>
      </c>
      <c r="E20" s="13">
        <v>6706</v>
      </c>
    </row>
    <row r="21" spans="1:5" ht="15.75" customHeight="1">
      <c r="A21" s="33" t="s">
        <v>73</v>
      </c>
      <c r="B21" s="21" t="s">
        <v>74</v>
      </c>
      <c r="C21" s="20">
        <f>SUM(C22:C25)</f>
        <v>23023</v>
      </c>
      <c r="D21" s="20">
        <f>SUM(D22:D25)</f>
        <v>15817</v>
      </c>
      <c r="E21" s="20">
        <f>SUM(E22:E25)</f>
        <v>16301</v>
      </c>
    </row>
    <row r="22" spans="1:5" ht="31.5" customHeight="1">
      <c r="A22" s="32" t="s">
        <v>75</v>
      </c>
      <c r="B22" s="10" t="s">
        <v>76</v>
      </c>
      <c r="C22" s="13">
        <v>18540</v>
      </c>
      <c r="D22" s="13">
        <v>15456</v>
      </c>
      <c r="E22" s="13">
        <v>15915</v>
      </c>
    </row>
    <row r="23" spans="1:5" ht="30" customHeight="1">
      <c r="A23" s="32" t="s">
        <v>79</v>
      </c>
      <c r="B23" s="10" t="s">
        <v>78</v>
      </c>
      <c r="C23" s="13">
        <v>2120</v>
      </c>
      <c r="D23" s="13">
        <v>0</v>
      </c>
      <c r="E23" s="13">
        <v>0</v>
      </c>
    </row>
    <row r="24" spans="1:5" ht="15.75" customHeight="1">
      <c r="A24" s="32" t="s">
        <v>80</v>
      </c>
      <c r="B24" s="10" t="s">
        <v>77</v>
      </c>
      <c r="C24" s="13">
        <v>163</v>
      </c>
      <c r="D24" s="13">
        <v>95</v>
      </c>
      <c r="E24" s="13">
        <v>98</v>
      </c>
    </row>
    <row r="25" spans="1:5" ht="30" customHeight="1">
      <c r="A25" s="32" t="s">
        <v>82</v>
      </c>
      <c r="B25" s="10" t="s">
        <v>81</v>
      </c>
      <c r="C25" s="13">
        <v>2200</v>
      </c>
      <c r="D25" s="13">
        <v>266</v>
      </c>
      <c r="E25" s="13">
        <v>288</v>
      </c>
    </row>
    <row r="26" spans="1:5" ht="15.75" customHeight="1">
      <c r="A26" s="33" t="s">
        <v>83</v>
      </c>
      <c r="B26" s="21" t="s">
        <v>84</v>
      </c>
      <c r="C26" s="20">
        <v>1850</v>
      </c>
      <c r="D26" s="20">
        <v>1519</v>
      </c>
      <c r="E26" s="20">
        <v>1580</v>
      </c>
    </row>
    <row r="27" spans="1:5" ht="46.5" customHeight="1">
      <c r="A27" s="33" t="s">
        <v>85</v>
      </c>
      <c r="B27" s="21" t="s">
        <v>168</v>
      </c>
      <c r="C27" s="20">
        <v>4490.6</v>
      </c>
      <c r="D27" s="20">
        <v>3772</v>
      </c>
      <c r="E27" s="20">
        <v>3671</v>
      </c>
    </row>
    <row r="28" spans="1:5" ht="31.5" customHeight="1">
      <c r="A28" s="33" t="s">
        <v>86</v>
      </c>
      <c r="B28" s="21" t="s">
        <v>87</v>
      </c>
      <c r="C28" s="20">
        <v>46.4</v>
      </c>
      <c r="D28" s="20">
        <v>18</v>
      </c>
      <c r="E28" s="20">
        <v>18</v>
      </c>
    </row>
    <row r="29" spans="1:5" ht="30.75" customHeight="1">
      <c r="A29" s="33" t="s">
        <v>88</v>
      </c>
      <c r="B29" s="21" t="s">
        <v>89</v>
      </c>
      <c r="C29" s="20">
        <v>413</v>
      </c>
      <c r="D29" s="20">
        <v>0</v>
      </c>
      <c r="E29" s="20">
        <v>0</v>
      </c>
    </row>
    <row r="30" spans="1:5" ht="30" customHeight="1">
      <c r="A30" s="33" t="s">
        <v>90</v>
      </c>
      <c r="B30" s="21" t="s">
        <v>91</v>
      </c>
      <c r="C30" s="20">
        <v>830</v>
      </c>
      <c r="D30" s="20">
        <v>1464</v>
      </c>
      <c r="E30" s="20">
        <v>954</v>
      </c>
    </row>
    <row r="31" spans="1:5" ht="15.75" customHeight="1">
      <c r="A31" s="33" t="s">
        <v>92</v>
      </c>
      <c r="B31" s="21" t="s">
        <v>93</v>
      </c>
      <c r="C31" s="20">
        <v>879</v>
      </c>
      <c r="D31" s="20">
        <v>404</v>
      </c>
      <c r="E31" s="20">
        <v>383</v>
      </c>
    </row>
    <row r="32" spans="1:5" ht="15.75" customHeight="1">
      <c r="A32" s="33" t="s">
        <v>95</v>
      </c>
      <c r="B32" s="21" t="s">
        <v>94</v>
      </c>
      <c r="C32" s="20">
        <v>0</v>
      </c>
      <c r="D32" s="20">
        <v>0</v>
      </c>
      <c r="E32" s="20">
        <v>0</v>
      </c>
    </row>
    <row r="33" spans="1:5" ht="15" customHeight="1">
      <c r="A33" s="34" t="s">
        <v>0</v>
      </c>
      <c r="B33" s="19" t="s">
        <v>12</v>
      </c>
      <c r="C33" s="15">
        <f>C34+C104+C106</f>
        <v>492567.8</v>
      </c>
      <c r="D33" s="15">
        <f>D34+D104+D106</f>
        <v>374588.29999999993</v>
      </c>
      <c r="E33" s="15">
        <f>E34+E104+E106</f>
        <v>312786.6</v>
      </c>
    </row>
    <row r="34" spans="1:5" ht="32.25" customHeight="1">
      <c r="A34" s="34" t="s">
        <v>26</v>
      </c>
      <c r="B34" s="2" t="s">
        <v>169</v>
      </c>
      <c r="C34" s="15">
        <f>C35+C39+C74+C90</f>
        <v>491518.5</v>
      </c>
      <c r="D34" s="15">
        <f>D35+D39+D74+D90</f>
        <v>374588.29999999993</v>
      </c>
      <c r="E34" s="15">
        <f>E35+E39+E74+E90</f>
        <v>312786.6</v>
      </c>
    </row>
    <row r="35" spans="1:5" ht="16.5" customHeight="1">
      <c r="A35" s="34"/>
      <c r="B35" s="2" t="s">
        <v>14</v>
      </c>
      <c r="C35" s="15">
        <f>SUM(C36:C38)</f>
        <v>160516.3</v>
      </c>
      <c r="D35" s="15">
        <f>SUM(D36:D38)</f>
        <v>91436</v>
      </c>
      <c r="E35" s="15">
        <f>SUM(E36:E38)</f>
        <v>84993.9</v>
      </c>
    </row>
    <row r="36" spans="1:5" ht="42.75" customHeight="1">
      <c r="A36" s="29" t="s">
        <v>42</v>
      </c>
      <c r="B36" s="1" t="s">
        <v>129</v>
      </c>
      <c r="C36" s="15">
        <v>44224</v>
      </c>
      <c r="D36" s="15">
        <v>24952.5</v>
      </c>
      <c r="E36" s="15">
        <v>26178.5</v>
      </c>
    </row>
    <row r="37" spans="1:5" s="3" customFormat="1" ht="30.75" customHeight="1">
      <c r="A37" s="29" t="s">
        <v>43</v>
      </c>
      <c r="B37" s="1" t="s">
        <v>22</v>
      </c>
      <c r="C37" s="15">
        <v>64924.1</v>
      </c>
      <c r="D37" s="15">
        <v>22768.3</v>
      </c>
      <c r="E37" s="15">
        <v>15100.2</v>
      </c>
    </row>
    <row r="38" spans="1:5" s="3" customFormat="1" ht="51" customHeight="1">
      <c r="A38" s="29" t="s">
        <v>107</v>
      </c>
      <c r="B38" s="1" t="s">
        <v>130</v>
      </c>
      <c r="C38" s="15">
        <v>51368.2</v>
      </c>
      <c r="D38" s="15">
        <v>43715.2</v>
      </c>
      <c r="E38" s="15">
        <v>43715.2</v>
      </c>
    </row>
    <row r="39" spans="1:5" s="18" customFormat="1" ht="16.5" customHeight="1">
      <c r="A39" s="34"/>
      <c r="B39" s="17" t="s">
        <v>15</v>
      </c>
      <c r="C39" s="15">
        <f>SUM(C40:C73)</f>
        <v>119113.6</v>
      </c>
      <c r="D39" s="15">
        <f>SUM(D40:D73)</f>
        <v>83772.79999999997</v>
      </c>
      <c r="E39" s="15">
        <f>SUM(E40:E73)</f>
        <v>28215.200000000004</v>
      </c>
    </row>
    <row r="40" spans="1:5" s="3" customFormat="1" ht="127.5" customHeight="1">
      <c r="A40" s="29" t="s">
        <v>104</v>
      </c>
      <c r="B40" s="1" t="s">
        <v>164</v>
      </c>
      <c r="C40" s="15">
        <v>42299.6</v>
      </c>
      <c r="D40" s="15">
        <v>0</v>
      </c>
      <c r="E40" s="15">
        <v>0</v>
      </c>
    </row>
    <row r="41" spans="1:5" s="3" customFormat="1" ht="130.5" customHeight="1">
      <c r="A41" s="29" t="s">
        <v>104</v>
      </c>
      <c r="B41" s="1" t="s">
        <v>165</v>
      </c>
      <c r="C41" s="15">
        <v>0</v>
      </c>
      <c r="D41" s="15">
        <v>8410</v>
      </c>
      <c r="E41" s="15">
        <v>0</v>
      </c>
    </row>
    <row r="42" spans="1:5" s="3" customFormat="1" ht="114.75" customHeight="1">
      <c r="A42" s="29" t="s">
        <v>101</v>
      </c>
      <c r="B42" s="1" t="s">
        <v>102</v>
      </c>
      <c r="C42" s="15">
        <v>8536.2</v>
      </c>
      <c r="D42" s="15">
        <v>37475.5</v>
      </c>
      <c r="E42" s="15">
        <v>0</v>
      </c>
    </row>
    <row r="43" spans="1:5" s="3" customFormat="1" ht="89.25" customHeight="1">
      <c r="A43" s="29" t="s">
        <v>105</v>
      </c>
      <c r="B43" s="1" t="s">
        <v>103</v>
      </c>
      <c r="C43" s="15">
        <v>355.7</v>
      </c>
      <c r="D43" s="15">
        <v>4389.7</v>
      </c>
      <c r="E43" s="15">
        <v>5222.4</v>
      </c>
    </row>
    <row r="44" spans="1:5" s="3" customFormat="1" ht="106.5" customHeight="1" hidden="1">
      <c r="A44" s="29" t="s">
        <v>56</v>
      </c>
      <c r="B44" s="1" t="s">
        <v>111</v>
      </c>
      <c r="C44" s="15">
        <v>0</v>
      </c>
      <c r="D44" s="15">
        <v>0</v>
      </c>
      <c r="E44" s="15">
        <v>0</v>
      </c>
    </row>
    <row r="45" spans="1:5" s="3" customFormat="1" ht="147" customHeight="1">
      <c r="A45" s="29" t="s">
        <v>112</v>
      </c>
      <c r="B45" s="1" t="s">
        <v>113</v>
      </c>
      <c r="C45" s="15">
        <v>0</v>
      </c>
      <c r="D45" s="15">
        <v>0</v>
      </c>
      <c r="E45" s="15">
        <v>4705.5</v>
      </c>
    </row>
    <row r="46" spans="1:5" s="3" customFormat="1" ht="60" customHeight="1">
      <c r="A46" s="29" t="s">
        <v>114</v>
      </c>
      <c r="B46" s="1" t="s">
        <v>115</v>
      </c>
      <c r="C46" s="15">
        <v>0</v>
      </c>
      <c r="D46" s="15">
        <v>3168.8</v>
      </c>
      <c r="E46" s="15">
        <v>3127.4</v>
      </c>
    </row>
    <row r="47" spans="1:5" s="3" customFormat="1" ht="49.5" customHeight="1">
      <c r="A47" s="29" t="s">
        <v>116</v>
      </c>
      <c r="B47" s="1" t="s">
        <v>117</v>
      </c>
      <c r="C47" s="15">
        <v>0</v>
      </c>
      <c r="D47" s="15">
        <v>3352.6</v>
      </c>
      <c r="E47" s="15">
        <v>0</v>
      </c>
    </row>
    <row r="48" spans="1:5" s="3" customFormat="1" ht="120" customHeight="1" hidden="1">
      <c r="A48" s="29" t="s">
        <v>128</v>
      </c>
      <c r="B48" s="1" t="s">
        <v>109</v>
      </c>
      <c r="C48" s="15">
        <v>0</v>
      </c>
      <c r="D48" s="15">
        <v>0</v>
      </c>
      <c r="E48" s="15">
        <v>0</v>
      </c>
    </row>
    <row r="49" spans="1:5" s="3" customFormat="1" ht="72.75" customHeight="1">
      <c r="A49" s="29" t="s">
        <v>131</v>
      </c>
      <c r="B49" s="1" t="s">
        <v>132</v>
      </c>
      <c r="C49" s="15">
        <v>7921.7</v>
      </c>
      <c r="D49" s="15">
        <v>8275.8</v>
      </c>
      <c r="E49" s="15">
        <v>8071.8</v>
      </c>
    </row>
    <row r="50" spans="1:5" s="3" customFormat="1" ht="120" customHeight="1">
      <c r="A50" s="29" t="s">
        <v>131</v>
      </c>
      <c r="B50" s="1" t="s">
        <v>145</v>
      </c>
      <c r="C50" s="15">
        <v>0</v>
      </c>
      <c r="D50" s="15">
        <v>1220</v>
      </c>
      <c r="E50" s="15">
        <v>0</v>
      </c>
    </row>
    <row r="51" spans="1:5" s="3" customFormat="1" ht="60.75" customHeight="1" hidden="1">
      <c r="A51" s="29" t="s">
        <v>127</v>
      </c>
      <c r="B51" s="1" t="s">
        <v>126</v>
      </c>
      <c r="C51" s="15">
        <v>0</v>
      </c>
      <c r="D51" s="15">
        <v>0</v>
      </c>
      <c r="E51" s="15">
        <v>0</v>
      </c>
    </row>
    <row r="52" spans="1:5" s="3" customFormat="1" ht="120.75" customHeight="1">
      <c r="A52" s="29" t="s">
        <v>55</v>
      </c>
      <c r="B52" s="1" t="s">
        <v>151</v>
      </c>
      <c r="C52" s="15">
        <v>618.8</v>
      </c>
      <c r="D52" s="15">
        <v>621.6</v>
      </c>
      <c r="E52" s="15">
        <v>601</v>
      </c>
    </row>
    <row r="53" spans="1:5" s="3" customFormat="1" ht="121.5" customHeight="1">
      <c r="A53" s="29" t="s">
        <v>108</v>
      </c>
      <c r="B53" s="1" t="s">
        <v>154</v>
      </c>
      <c r="C53" s="15">
        <v>739</v>
      </c>
      <c r="D53" s="15">
        <v>270</v>
      </c>
      <c r="E53" s="15">
        <v>315</v>
      </c>
    </row>
    <row r="54" spans="1:5" s="3" customFormat="1" ht="41.25" customHeight="1" hidden="1">
      <c r="A54" s="29" t="s">
        <v>136</v>
      </c>
      <c r="B54" s="1" t="s">
        <v>137</v>
      </c>
      <c r="C54" s="15">
        <v>0</v>
      </c>
      <c r="D54" s="15">
        <v>0</v>
      </c>
      <c r="E54" s="15">
        <v>0</v>
      </c>
    </row>
    <row r="55" spans="1:5" s="3" customFormat="1" ht="60.75" customHeight="1">
      <c r="A55" s="29" t="s">
        <v>96</v>
      </c>
      <c r="B55" s="1" t="s">
        <v>97</v>
      </c>
      <c r="C55" s="15">
        <v>224.9</v>
      </c>
      <c r="D55" s="15">
        <v>184.9</v>
      </c>
      <c r="E55" s="15">
        <v>184.9</v>
      </c>
    </row>
    <row r="56" spans="1:5" s="3" customFormat="1" ht="143.25" customHeight="1">
      <c r="A56" s="29" t="s">
        <v>54</v>
      </c>
      <c r="B56" s="1" t="s">
        <v>147</v>
      </c>
      <c r="C56" s="15">
        <v>2249.2</v>
      </c>
      <c r="D56" s="15">
        <v>0</v>
      </c>
      <c r="E56" s="15">
        <v>0</v>
      </c>
    </row>
    <row r="57" spans="1:5" s="3" customFormat="1" ht="147" customHeight="1">
      <c r="A57" s="29" t="s">
        <v>54</v>
      </c>
      <c r="B57" s="1" t="s">
        <v>125</v>
      </c>
      <c r="C57" s="15">
        <v>0</v>
      </c>
      <c r="D57" s="15">
        <v>10416.7</v>
      </c>
      <c r="E57" s="15">
        <v>0</v>
      </c>
    </row>
    <row r="58" spans="1:5" s="3" customFormat="1" ht="138.75" customHeight="1">
      <c r="A58" s="29" t="s">
        <v>56</v>
      </c>
      <c r="B58" s="1" t="s">
        <v>166</v>
      </c>
      <c r="C58" s="15">
        <v>5026.7</v>
      </c>
      <c r="D58" s="15">
        <v>0</v>
      </c>
      <c r="E58" s="15">
        <v>0</v>
      </c>
    </row>
    <row r="59" spans="1:5" s="3" customFormat="1" ht="122.25" customHeight="1">
      <c r="A59" s="29" t="s">
        <v>56</v>
      </c>
      <c r="B59" s="1" t="s">
        <v>146</v>
      </c>
      <c r="C59" s="15">
        <v>1372.5</v>
      </c>
      <c r="D59" s="15">
        <v>1372.5</v>
      </c>
      <c r="E59" s="15">
        <v>1372.5</v>
      </c>
    </row>
    <row r="60" spans="1:5" s="3" customFormat="1" ht="127.5" customHeight="1" hidden="1">
      <c r="A60" s="29" t="s">
        <v>56</v>
      </c>
      <c r="B60" s="1" t="s">
        <v>110</v>
      </c>
      <c r="C60" s="15">
        <v>0</v>
      </c>
      <c r="D60" s="15">
        <v>0</v>
      </c>
      <c r="E60" s="15">
        <v>0</v>
      </c>
    </row>
    <row r="61" spans="1:5" s="3" customFormat="1" ht="115.5" customHeight="1">
      <c r="A61" s="29" t="s">
        <v>56</v>
      </c>
      <c r="B61" s="16" t="s">
        <v>153</v>
      </c>
      <c r="C61" s="15">
        <v>105.9</v>
      </c>
      <c r="D61" s="15">
        <v>105.9</v>
      </c>
      <c r="E61" s="15">
        <v>105.9</v>
      </c>
    </row>
    <row r="62" spans="1:5" s="3" customFormat="1" ht="114.75" customHeight="1">
      <c r="A62" s="29" t="s">
        <v>56</v>
      </c>
      <c r="B62" s="16" t="s">
        <v>148</v>
      </c>
      <c r="C62" s="15">
        <v>23506.9</v>
      </c>
      <c r="D62" s="15">
        <v>3144.2</v>
      </c>
      <c r="E62" s="15">
        <v>3144.2</v>
      </c>
    </row>
    <row r="63" spans="1:5" s="3" customFormat="1" ht="132" customHeight="1">
      <c r="A63" s="29" t="s">
        <v>56</v>
      </c>
      <c r="B63" s="16" t="s">
        <v>149</v>
      </c>
      <c r="C63" s="15">
        <v>872.5</v>
      </c>
      <c r="D63" s="15">
        <v>1000.2</v>
      </c>
      <c r="E63" s="15">
        <v>1000.2</v>
      </c>
    </row>
    <row r="64" spans="1:5" s="3" customFormat="1" ht="93" customHeight="1">
      <c r="A64" s="29" t="s">
        <v>56</v>
      </c>
      <c r="B64" s="16" t="s">
        <v>167</v>
      </c>
      <c r="C64" s="15">
        <v>390.5</v>
      </c>
      <c r="D64" s="15">
        <v>364.4</v>
      </c>
      <c r="E64" s="15">
        <v>364.4</v>
      </c>
    </row>
    <row r="65" spans="1:5" s="3" customFormat="1" ht="101.25" customHeight="1" hidden="1">
      <c r="A65" s="29" t="s">
        <v>56</v>
      </c>
      <c r="B65" s="16" t="s">
        <v>133</v>
      </c>
      <c r="C65" s="15">
        <v>0</v>
      </c>
      <c r="D65" s="15">
        <v>0</v>
      </c>
      <c r="E65" s="15">
        <v>0</v>
      </c>
    </row>
    <row r="66" spans="1:5" s="3" customFormat="1" ht="101.25" customHeight="1">
      <c r="A66" s="29" t="s">
        <v>56</v>
      </c>
      <c r="B66" s="16" t="s">
        <v>150</v>
      </c>
      <c r="C66" s="15">
        <v>3447.4</v>
      </c>
      <c r="D66" s="15">
        <v>0</v>
      </c>
      <c r="E66" s="15">
        <v>0</v>
      </c>
    </row>
    <row r="67" spans="1:5" s="3" customFormat="1" ht="60" customHeight="1">
      <c r="A67" s="29" t="s">
        <v>56</v>
      </c>
      <c r="B67" s="16" t="s">
        <v>160</v>
      </c>
      <c r="C67" s="15">
        <v>21004.6</v>
      </c>
      <c r="D67" s="15">
        <v>0</v>
      </c>
      <c r="E67" s="15">
        <v>0</v>
      </c>
    </row>
    <row r="68" spans="1:5" s="3" customFormat="1" ht="132" customHeight="1">
      <c r="A68" s="29" t="s">
        <v>56</v>
      </c>
      <c r="B68" s="1" t="s">
        <v>152</v>
      </c>
      <c r="C68" s="15">
        <v>300</v>
      </c>
      <c r="D68" s="15">
        <v>0</v>
      </c>
      <c r="E68" s="15">
        <v>0</v>
      </c>
    </row>
    <row r="69" spans="1:5" s="3" customFormat="1" ht="31.5" customHeight="1">
      <c r="A69" s="29" t="s">
        <v>56</v>
      </c>
      <c r="B69" s="1" t="s">
        <v>98</v>
      </c>
      <c r="C69" s="15">
        <v>98</v>
      </c>
      <c r="D69" s="15">
        <v>0</v>
      </c>
      <c r="E69" s="15">
        <v>0</v>
      </c>
    </row>
    <row r="70" spans="1:5" s="3" customFormat="1" ht="102.75" customHeight="1">
      <c r="A70" s="29" t="s">
        <v>56</v>
      </c>
      <c r="B70" s="1" t="s">
        <v>163</v>
      </c>
      <c r="C70" s="15">
        <v>43.5</v>
      </c>
      <c r="D70" s="15">
        <v>0</v>
      </c>
      <c r="E70" s="15">
        <v>0</v>
      </c>
    </row>
    <row r="71" spans="1:5" s="3" customFormat="1" ht="31.5" customHeight="1" hidden="1">
      <c r="A71" s="29" t="s">
        <v>56</v>
      </c>
      <c r="B71" s="1" t="s">
        <v>98</v>
      </c>
      <c r="C71" s="15">
        <v>0</v>
      </c>
      <c r="D71" s="15">
        <v>0</v>
      </c>
      <c r="E71" s="15">
        <v>0</v>
      </c>
    </row>
    <row r="72" spans="1:5" s="3" customFormat="1" ht="90.75" customHeight="1" hidden="1">
      <c r="A72" s="29" t="s">
        <v>56</v>
      </c>
      <c r="B72" s="1" t="s">
        <v>139</v>
      </c>
      <c r="C72" s="15">
        <v>0</v>
      </c>
      <c r="D72" s="15">
        <v>0</v>
      </c>
      <c r="E72" s="15">
        <v>0</v>
      </c>
    </row>
    <row r="73" spans="1:5" s="3" customFormat="1" ht="87.75" customHeight="1" hidden="1">
      <c r="A73" s="29" t="s">
        <v>56</v>
      </c>
      <c r="B73" s="1" t="s">
        <v>106</v>
      </c>
      <c r="C73" s="15">
        <v>0</v>
      </c>
      <c r="D73" s="15">
        <v>0</v>
      </c>
      <c r="E73" s="15">
        <v>0</v>
      </c>
    </row>
    <row r="74" spans="1:5" ht="19.5" customHeight="1">
      <c r="A74" s="35"/>
      <c r="B74" s="2" t="s">
        <v>13</v>
      </c>
      <c r="C74" s="23">
        <f>SUM(C75:C89)</f>
        <v>203388.59999999998</v>
      </c>
      <c r="D74" s="23">
        <f>SUM(D75:D89)</f>
        <v>199039.49999999997</v>
      </c>
      <c r="E74" s="23">
        <f>SUM(E75:E89)</f>
        <v>199237.5</v>
      </c>
    </row>
    <row r="75" spans="1:5" s="3" customFormat="1" ht="114" customHeight="1">
      <c r="A75" s="36" t="s">
        <v>57</v>
      </c>
      <c r="B75" s="22" t="s">
        <v>16</v>
      </c>
      <c r="C75" s="23">
        <v>405.2</v>
      </c>
      <c r="D75" s="23">
        <v>405.2</v>
      </c>
      <c r="E75" s="23">
        <v>405.2</v>
      </c>
    </row>
    <row r="76" spans="1:5" s="3" customFormat="1" ht="128.25" customHeight="1">
      <c r="A76" s="36" t="s">
        <v>57</v>
      </c>
      <c r="B76" s="22" t="s">
        <v>38</v>
      </c>
      <c r="C76" s="23">
        <v>3131.5</v>
      </c>
      <c r="D76" s="23">
        <v>2993</v>
      </c>
      <c r="E76" s="23">
        <v>3211.5</v>
      </c>
    </row>
    <row r="77" spans="1:5" s="3" customFormat="1" ht="101.25" customHeight="1">
      <c r="A77" s="36" t="s">
        <v>57</v>
      </c>
      <c r="B77" s="22" t="s">
        <v>17</v>
      </c>
      <c r="C77" s="23">
        <v>88.2</v>
      </c>
      <c r="D77" s="23">
        <v>88.2</v>
      </c>
      <c r="E77" s="23">
        <v>88.2</v>
      </c>
    </row>
    <row r="78" spans="1:5" s="3" customFormat="1" ht="113.25" customHeight="1">
      <c r="A78" s="36" t="s">
        <v>57</v>
      </c>
      <c r="B78" s="22" t="s">
        <v>29</v>
      </c>
      <c r="C78" s="23">
        <v>10.4</v>
      </c>
      <c r="D78" s="23">
        <v>10.4</v>
      </c>
      <c r="E78" s="23">
        <v>10.4</v>
      </c>
    </row>
    <row r="79" spans="1:5" s="3" customFormat="1" ht="115.5" customHeight="1">
      <c r="A79" s="36" t="s">
        <v>57</v>
      </c>
      <c r="B79" s="22" t="s">
        <v>18</v>
      </c>
      <c r="C79" s="23">
        <v>4709.6</v>
      </c>
      <c r="D79" s="23">
        <v>4542.5</v>
      </c>
      <c r="E79" s="23">
        <v>4542.5</v>
      </c>
    </row>
    <row r="80" spans="1:5" s="3" customFormat="1" ht="99.75" customHeight="1">
      <c r="A80" s="36" t="s">
        <v>57</v>
      </c>
      <c r="B80" s="22" t="s">
        <v>34</v>
      </c>
      <c r="C80" s="23">
        <v>157398.9</v>
      </c>
      <c r="D80" s="23">
        <v>158011.2</v>
      </c>
      <c r="E80" s="23">
        <v>158011.2</v>
      </c>
    </row>
    <row r="81" spans="1:5" ht="86.25" customHeight="1">
      <c r="A81" s="36" t="s">
        <v>57</v>
      </c>
      <c r="B81" s="22" t="s">
        <v>19</v>
      </c>
      <c r="C81" s="23">
        <v>11494.8</v>
      </c>
      <c r="D81" s="23">
        <v>14766.4</v>
      </c>
      <c r="E81" s="23">
        <v>14766.4</v>
      </c>
    </row>
    <row r="82" spans="1:5" ht="117.75" customHeight="1">
      <c r="A82" s="36" t="s">
        <v>57</v>
      </c>
      <c r="B82" s="22" t="s">
        <v>118</v>
      </c>
      <c r="C82" s="15">
        <v>7482.8</v>
      </c>
      <c r="D82" s="15">
        <v>5215.3</v>
      </c>
      <c r="E82" s="15">
        <v>5215.3</v>
      </c>
    </row>
    <row r="83" spans="1:5" s="3" customFormat="1" ht="69.75" customHeight="1">
      <c r="A83" s="36" t="s">
        <v>58</v>
      </c>
      <c r="B83" s="22" t="s">
        <v>28</v>
      </c>
      <c r="C83" s="23">
        <v>9.1</v>
      </c>
      <c r="D83" s="23">
        <v>26.9</v>
      </c>
      <c r="E83" s="23">
        <v>3.7</v>
      </c>
    </row>
    <row r="84" spans="1:5" s="3" customFormat="1" ht="116.25" customHeight="1">
      <c r="A84" s="36" t="s">
        <v>50</v>
      </c>
      <c r="B84" s="22" t="s">
        <v>40</v>
      </c>
      <c r="C84" s="23">
        <v>4570.1</v>
      </c>
      <c r="D84" s="23">
        <v>0</v>
      </c>
      <c r="E84" s="23">
        <v>0</v>
      </c>
    </row>
    <row r="85" spans="1:5" s="3" customFormat="1" ht="72.75" customHeight="1">
      <c r="A85" s="36" t="s">
        <v>51</v>
      </c>
      <c r="B85" s="22" t="s">
        <v>39</v>
      </c>
      <c r="C85" s="23">
        <v>1384.3</v>
      </c>
      <c r="D85" s="23">
        <v>663</v>
      </c>
      <c r="E85" s="23">
        <v>666.6</v>
      </c>
    </row>
    <row r="86" spans="1:5" s="3" customFormat="1" ht="90" customHeight="1">
      <c r="A86" s="36" t="s">
        <v>52</v>
      </c>
      <c r="B86" s="22" t="s">
        <v>41</v>
      </c>
      <c r="C86" s="23">
        <v>687.6</v>
      </c>
      <c r="D86" s="23">
        <v>654.4</v>
      </c>
      <c r="E86" s="23">
        <v>653.4</v>
      </c>
    </row>
    <row r="87" spans="1:5" s="3" customFormat="1" ht="49.5" customHeight="1">
      <c r="A87" s="36" t="s">
        <v>158</v>
      </c>
      <c r="B87" s="22" t="s">
        <v>134</v>
      </c>
      <c r="C87" s="23">
        <v>9343.2</v>
      </c>
      <c r="D87" s="23">
        <v>9343.2</v>
      </c>
      <c r="E87" s="23">
        <v>9343.2</v>
      </c>
    </row>
    <row r="88" spans="1:5" s="3" customFormat="1" ht="33" customHeight="1">
      <c r="A88" s="36" t="s">
        <v>156</v>
      </c>
      <c r="B88" s="22" t="s">
        <v>157</v>
      </c>
      <c r="C88" s="23">
        <v>298.8</v>
      </c>
      <c r="D88" s="23">
        <v>0</v>
      </c>
      <c r="E88" s="23">
        <v>0</v>
      </c>
    </row>
    <row r="89" spans="1:5" s="3" customFormat="1" ht="21" customHeight="1">
      <c r="A89" s="36" t="s">
        <v>135</v>
      </c>
      <c r="B89" s="22" t="s">
        <v>99</v>
      </c>
      <c r="C89" s="23">
        <v>2374.1</v>
      </c>
      <c r="D89" s="23">
        <v>2319.8</v>
      </c>
      <c r="E89" s="23">
        <v>2319.9</v>
      </c>
    </row>
    <row r="90" spans="1:5" ht="29.25" customHeight="1">
      <c r="A90" s="36"/>
      <c r="B90" s="40" t="s">
        <v>21</v>
      </c>
      <c r="C90" s="15">
        <f>SUM(C91+C98+C99+C100+C101+C102+C103)</f>
        <v>8500</v>
      </c>
      <c r="D90" s="15">
        <f>SUM(D99:D102)</f>
        <v>340</v>
      </c>
      <c r="E90" s="15">
        <f>SUM(E99:E102)</f>
        <v>340</v>
      </c>
    </row>
    <row r="91" spans="1:5" s="3" customFormat="1" ht="73.5" customHeight="1">
      <c r="A91" s="29" t="s">
        <v>53</v>
      </c>
      <c r="B91" s="39" t="s">
        <v>20</v>
      </c>
      <c r="C91" s="23">
        <f>SUM(C92:C97)</f>
        <v>7090.1</v>
      </c>
      <c r="D91" s="23">
        <f>SUM(D92:D97)</f>
        <v>0</v>
      </c>
      <c r="E91" s="23">
        <f>SUM(E92:E97)</f>
        <v>0</v>
      </c>
    </row>
    <row r="92" spans="1:5" ht="15.75" customHeight="1">
      <c r="A92" s="34" t="s">
        <v>44</v>
      </c>
      <c r="B92" s="19" t="s">
        <v>1</v>
      </c>
      <c r="C92" s="41">
        <v>626.1</v>
      </c>
      <c r="D92" s="41">
        <v>0</v>
      </c>
      <c r="E92" s="41">
        <v>0</v>
      </c>
    </row>
    <row r="93" spans="1:5" ht="16.5" customHeight="1">
      <c r="A93" s="34" t="s">
        <v>45</v>
      </c>
      <c r="B93" s="19" t="s">
        <v>2</v>
      </c>
      <c r="C93" s="41">
        <v>680.9</v>
      </c>
      <c r="D93" s="41">
        <v>0</v>
      </c>
      <c r="E93" s="41">
        <v>0</v>
      </c>
    </row>
    <row r="94" spans="1:5" ht="14.25" customHeight="1">
      <c r="A94" s="34" t="s">
        <v>46</v>
      </c>
      <c r="B94" s="19" t="s">
        <v>3</v>
      </c>
      <c r="C94" s="41">
        <v>4158.3</v>
      </c>
      <c r="D94" s="41">
        <v>0</v>
      </c>
      <c r="E94" s="41">
        <v>0</v>
      </c>
    </row>
    <row r="95" spans="1:5" ht="15.75" customHeight="1">
      <c r="A95" s="34" t="s">
        <v>47</v>
      </c>
      <c r="B95" s="19" t="s">
        <v>4</v>
      </c>
      <c r="C95" s="41">
        <v>426.1</v>
      </c>
      <c r="D95" s="41">
        <v>0</v>
      </c>
      <c r="E95" s="41">
        <v>0</v>
      </c>
    </row>
    <row r="96" spans="1:5" ht="15" customHeight="1">
      <c r="A96" s="34" t="s">
        <v>48</v>
      </c>
      <c r="B96" s="19" t="s">
        <v>5</v>
      </c>
      <c r="C96" s="41">
        <v>572.2</v>
      </c>
      <c r="D96" s="41">
        <v>0</v>
      </c>
      <c r="E96" s="41">
        <v>0</v>
      </c>
    </row>
    <row r="97" spans="1:5" ht="15.75" customHeight="1">
      <c r="A97" s="34" t="s">
        <v>49</v>
      </c>
      <c r="B97" s="19" t="s">
        <v>6</v>
      </c>
      <c r="C97" s="41">
        <v>626.5</v>
      </c>
      <c r="D97" s="41">
        <v>0</v>
      </c>
      <c r="E97" s="41">
        <v>0</v>
      </c>
    </row>
    <row r="98" spans="1:5" s="3" customFormat="1" ht="245.25" customHeight="1">
      <c r="A98" s="29" t="s">
        <v>100</v>
      </c>
      <c r="B98" s="39" t="s">
        <v>170</v>
      </c>
      <c r="C98" s="23">
        <v>1069.9</v>
      </c>
      <c r="D98" s="23">
        <v>0</v>
      </c>
      <c r="E98" s="23">
        <v>0</v>
      </c>
    </row>
    <row r="99" spans="1:5" s="3" customFormat="1" ht="77.25" customHeight="1" hidden="1">
      <c r="A99" s="29" t="s">
        <v>100</v>
      </c>
      <c r="B99" s="39" t="s">
        <v>140</v>
      </c>
      <c r="C99" s="23">
        <v>0</v>
      </c>
      <c r="D99" s="23">
        <v>0</v>
      </c>
      <c r="E99" s="23">
        <v>0</v>
      </c>
    </row>
    <row r="100" spans="1:5" s="3" customFormat="1" ht="122.25" customHeight="1" hidden="1">
      <c r="A100" s="29" t="s">
        <v>100</v>
      </c>
      <c r="B100" s="39" t="s">
        <v>119</v>
      </c>
      <c r="C100" s="23">
        <v>0</v>
      </c>
      <c r="D100" s="23">
        <v>0</v>
      </c>
      <c r="E100" s="23">
        <v>0</v>
      </c>
    </row>
    <row r="101" spans="1:5" s="3" customFormat="1" ht="118.5" customHeight="1">
      <c r="A101" s="29" t="s">
        <v>100</v>
      </c>
      <c r="B101" s="16" t="s">
        <v>155</v>
      </c>
      <c r="C101" s="23">
        <v>340</v>
      </c>
      <c r="D101" s="23">
        <v>340</v>
      </c>
      <c r="E101" s="23">
        <v>340</v>
      </c>
    </row>
    <row r="102" spans="1:5" s="3" customFormat="1" ht="72" customHeight="1" hidden="1">
      <c r="A102" s="29" t="s">
        <v>100</v>
      </c>
      <c r="B102" s="16" t="s">
        <v>138</v>
      </c>
      <c r="C102" s="23">
        <v>0</v>
      </c>
      <c r="D102" s="23">
        <v>0</v>
      </c>
      <c r="E102" s="23">
        <v>0</v>
      </c>
    </row>
    <row r="103" spans="1:5" s="3" customFormat="1" ht="42" customHeight="1" hidden="1">
      <c r="A103" s="29" t="s">
        <v>100</v>
      </c>
      <c r="B103" s="39" t="s">
        <v>36</v>
      </c>
      <c r="C103" s="23">
        <v>0</v>
      </c>
      <c r="D103" s="23">
        <v>0</v>
      </c>
      <c r="E103" s="23">
        <v>0</v>
      </c>
    </row>
    <row r="104" spans="1:5" s="3" customFormat="1" ht="42" customHeight="1">
      <c r="A104" s="34" t="s">
        <v>121</v>
      </c>
      <c r="B104" s="19" t="s">
        <v>122</v>
      </c>
      <c r="C104" s="23">
        <f>SUM(C105)</f>
        <v>19.8</v>
      </c>
      <c r="D104" s="23">
        <f>SUM(D105)</f>
        <v>0</v>
      </c>
      <c r="E104" s="23">
        <f>SUM(E105)</f>
        <v>0</v>
      </c>
    </row>
    <row r="105" spans="1:5" s="3" customFormat="1" ht="42" customHeight="1">
      <c r="A105" s="29" t="s">
        <v>123</v>
      </c>
      <c r="B105" s="39" t="s">
        <v>124</v>
      </c>
      <c r="C105" s="23">
        <v>19.8</v>
      </c>
      <c r="D105" s="23">
        <v>0</v>
      </c>
      <c r="E105" s="23">
        <v>0</v>
      </c>
    </row>
    <row r="106" spans="1:5" ht="15.75" customHeight="1">
      <c r="A106" s="34" t="s">
        <v>27</v>
      </c>
      <c r="B106" s="19" t="s">
        <v>25</v>
      </c>
      <c r="C106" s="23">
        <f>SUM(C107:C108)</f>
        <v>1029.5</v>
      </c>
      <c r="D106" s="23">
        <f>SUM(D107:D108)</f>
        <v>0</v>
      </c>
      <c r="E106" s="23">
        <f>SUM(E107:E108)</f>
        <v>0</v>
      </c>
    </row>
    <row r="107" spans="1:5" ht="42.75" customHeight="1">
      <c r="A107" s="29" t="s">
        <v>59</v>
      </c>
      <c r="B107" s="39" t="s">
        <v>23</v>
      </c>
      <c r="C107" s="23">
        <v>1029.5</v>
      </c>
      <c r="D107" s="23">
        <v>0</v>
      </c>
      <c r="E107" s="23">
        <v>0</v>
      </c>
    </row>
    <row r="108" spans="1:5" ht="27.75" customHeight="1" hidden="1">
      <c r="A108" s="29" t="s">
        <v>60</v>
      </c>
      <c r="B108" s="39" t="s">
        <v>24</v>
      </c>
      <c r="C108" s="23">
        <v>0</v>
      </c>
      <c r="D108" s="23">
        <v>0</v>
      </c>
      <c r="E108" s="23">
        <v>0</v>
      </c>
    </row>
    <row r="109" spans="1:5" ht="15.75" customHeight="1">
      <c r="A109" s="35"/>
      <c r="B109" s="42" t="s">
        <v>7</v>
      </c>
      <c r="C109" s="23">
        <f>C14+C33</f>
        <v>637099.8</v>
      </c>
      <c r="D109" s="23">
        <f>D14+D33</f>
        <v>543361.2999999999</v>
      </c>
      <c r="E109" s="23">
        <f>E14+E33</f>
        <v>490548.6</v>
      </c>
    </row>
    <row r="110" spans="1:5" ht="12.75" customHeight="1">
      <c r="A110" s="37"/>
      <c r="B110" s="5"/>
      <c r="C110" s="24"/>
      <c r="D110" s="24"/>
      <c r="E110" s="24" t="s">
        <v>162</v>
      </c>
    </row>
    <row r="111" spans="1:5" ht="12.75" customHeight="1">
      <c r="A111" s="37"/>
      <c r="B111" s="5"/>
      <c r="C111" s="25"/>
      <c r="D111" s="25"/>
      <c r="E111" s="25"/>
    </row>
    <row r="112" spans="1:5" ht="12.75" customHeight="1">
      <c r="A112" s="37"/>
      <c r="B112" s="5"/>
      <c r="C112" s="25"/>
      <c r="D112" s="25"/>
      <c r="E112" s="25"/>
    </row>
    <row r="113" spans="1:5" ht="12.75" customHeight="1">
      <c r="A113" s="37"/>
      <c r="B113" s="5"/>
      <c r="C113" s="25"/>
      <c r="D113" s="25"/>
      <c r="E113" s="25"/>
    </row>
    <row r="114" spans="1:5" ht="12.75" customHeight="1">
      <c r="A114" s="37"/>
      <c r="B114" s="5"/>
      <c r="C114" s="25"/>
      <c r="D114" s="25"/>
      <c r="E114" s="25"/>
    </row>
    <row r="115" spans="1:5" ht="12.75" customHeight="1">
      <c r="A115" s="37"/>
      <c r="B115" s="5"/>
      <c r="C115" s="25"/>
      <c r="D115" s="25"/>
      <c r="E115" s="25"/>
    </row>
    <row r="116" spans="1:5" ht="12.75" customHeight="1">
      <c r="A116" s="37"/>
      <c r="B116" s="5"/>
      <c r="C116" s="25"/>
      <c r="D116" s="25"/>
      <c r="E116" s="25"/>
    </row>
    <row r="117" spans="1:5" ht="12.75" customHeight="1">
      <c r="A117" s="37"/>
      <c r="B117" s="5"/>
      <c r="C117" s="25"/>
      <c r="D117" s="25"/>
      <c r="E117" s="25"/>
    </row>
    <row r="118" spans="1:5" ht="12.75" customHeight="1">
      <c r="A118" s="37"/>
      <c r="B118" s="5"/>
      <c r="C118" s="25"/>
      <c r="D118" s="25"/>
      <c r="E118" s="25"/>
    </row>
    <row r="119" spans="1:5" ht="12.75" customHeight="1">
      <c r="A119" s="37"/>
      <c r="B119" s="6"/>
      <c r="C119" s="25"/>
      <c r="D119" s="25"/>
      <c r="E119" s="25"/>
    </row>
    <row r="120" spans="1:5" ht="12.75" customHeight="1">
      <c r="A120" s="37"/>
      <c r="B120" s="7"/>
      <c r="C120" s="25"/>
      <c r="D120" s="25"/>
      <c r="E120" s="25"/>
    </row>
    <row r="121" spans="1:5" ht="15">
      <c r="A121" s="30"/>
      <c r="B121" s="8"/>
      <c r="C121" s="27"/>
      <c r="D121" s="27"/>
      <c r="E121" s="27"/>
    </row>
    <row r="122" spans="1:5" ht="15">
      <c r="A122" s="30"/>
      <c r="B122" s="8"/>
      <c r="C122" s="27"/>
      <c r="D122" s="27"/>
      <c r="E122" s="27"/>
    </row>
    <row r="123" spans="1:5" ht="15">
      <c r="A123" s="30"/>
      <c r="B123" s="8"/>
      <c r="C123" s="27"/>
      <c r="D123" s="27"/>
      <c r="E123" s="27"/>
    </row>
    <row r="124" spans="1:5" ht="15">
      <c r="A124" s="30"/>
      <c r="B124" s="8"/>
      <c r="C124" s="27"/>
      <c r="D124" s="27"/>
      <c r="E124" s="27"/>
    </row>
    <row r="125" spans="1:5" ht="15">
      <c r="A125" s="30"/>
      <c r="B125" s="8"/>
      <c r="C125" s="27"/>
      <c r="D125" s="27"/>
      <c r="E125" s="27"/>
    </row>
    <row r="128" ht="15" hidden="1"/>
    <row r="129" ht="15" hidden="1"/>
    <row r="130" ht="15" hidden="1"/>
    <row r="131" ht="15" hidden="1"/>
    <row r="132" ht="15" hidden="1"/>
    <row r="133" ht="15" hidden="1"/>
  </sheetData>
  <sheetProtection/>
  <mergeCells count="13">
    <mergeCell ref="A12:A13"/>
    <mergeCell ref="B12:B13"/>
    <mergeCell ref="C12:E12"/>
    <mergeCell ref="A10:E10"/>
    <mergeCell ref="C11:E11"/>
    <mergeCell ref="B5:E5"/>
    <mergeCell ref="B6:E6"/>
    <mergeCell ref="B7:E7"/>
    <mergeCell ref="B8:E8"/>
    <mergeCell ref="B9:E9"/>
    <mergeCell ref="B1:E1"/>
    <mergeCell ref="B2:E2"/>
    <mergeCell ref="B3:E3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Кадры_МТО</cp:lastModifiedBy>
  <cp:lastPrinted>2021-07-01T13:31:32Z</cp:lastPrinted>
  <dcterms:created xsi:type="dcterms:W3CDTF">2008-04-09T13:19:06Z</dcterms:created>
  <dcterms:modified xsi:type="dcterms:W3CDTF">2021-12-20T05:26:46Z</dcterms:modified>
  <cp:category/>
  <cp:version/>
  <cp:contentType/>
  <cp:contentStatus/>
</cp:coreProperties>
</file>