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20" windowHeight="541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<sst xmlns="http://schemas.openxmlformats.org/spreadsheetml/2006/main" count="231" uniqueCount="186">
  <si>
    <t>2 00 00000 00 0000 000</t>
  </si>
  <si>
    <t>Антушевское поселение</t>
  </si>
  <si>
    <t>Артюшинское поселение</t>
  </si>
  <si>
    <t>Глушковское поселение</t>
  </si>
  <si>
    <t>Куностьское поселение</t>
  </si>
  <si>
    <t>Шольское поселение</t>
  </si>
  <si>
    <t>Итого</t>
  </si>
  <si>
    <t>Код</t>
  </si>
  <si>
    <t>Наименование групп, подгрупп и статей доходов</t>
  </si>
  <si>
    <t>1 00 00000 00 0000 000</t>
  </si>
  <si>
    <t>НАЛОГОВЫЕ И НЕНАЛОГОВЫЕ ДОХОДЫ</t>
  </si>
  <si>
    <t>БЕЗВОЗМЕЗДНЫЕ ПОСТУПЛЕНИЯ</t>
  </si>
  <si>
    <t>СУБВЕНЦИИ БЮДЖЕТАМ МУНИЦИПАЛЬНЫХ РАЙОНОВ</t>
  </si>
  <si>
    <t>ДОТАЦИИ БЮДЖЕТАМ МУНИЦИПАЛЬНЫХ РАЙОНОВ</t>
  </si>
  <si>
    <t>СУБСИДИИ БЮДЖЕТАМ МУНИЦИПАЛЬНЫХ РАЙОНОВ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</si>
  <si>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
 </t>
  </si>
  <si>
    <t>Субвенции бюджетам муниципальных районов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</si>
  <si>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районов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</si>
  <si>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бюджетам муниципальных районов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</si>
  <si>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соглашениями:</t>
  </si>
  <si>
    <t xml:space="preserve">ИНЫЕ МЕЖБЮДЖЕТНЫЕ ТРАНСФЕРТЫ БЮДЖЕТАМ МУНИЦИПАЛЬНЫХ РАЙОНОВ </t>
  </si>
  <si>
    <t>Дотации бюджетам муниципальных районов на поддержку мер по обеспечению сбалансированности бюджетов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</si>
  <si>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</si>
  <si>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</si>
  <si>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ПРОЧИЕ БЕЗВОЗМЕЗДНЫЕ ПОСТУПЛЕНИЯ</t>
  </si>
  <si>
    <t>2 02 00000 00 0000 000</t>
  </si>
  <si>
    <t>2 07 00000 00 0000 000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</si>
  <si>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</si>
  <si>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</si>
  <si>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 xml:space="preserve">                                                                            Приложение 2</t>
  </si>
  <si>
    <t xml:space="preserve">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</si>
  <si>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от _______________  года  № ______</t>
  </si>
  <si>
    <t xml:space="preserve">                                                                                       к решению Представительного Собрания района</t>
  </si>
  <si>
    <t xml:space="preserve">Субвенции бюджетам муниципальных районов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</si>
  <si>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 xml:space="preserve">                                                                        от _______________  года  № ______</t>
  </si>
  <si>
    <t>Межбюджетные трансферты бюджетам муниципальных районов на государственную поддержку лучших работников сельских учреждений культуры</t>
  </si>
  <si>
    <t xml:space="preserve">Субвенции бюджетам муниципальных районов на осуществление отдельных государственных полномочий в сфере межбюджетных отношений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              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</si>
  <si>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</si>
  <si>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</si>
  <si>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2 02 15001 05 0000 150 </t>
  </si>
  <si>
    <t xml:space="preserve">2 02 15002 05 0000 150 </t>
  </si>
  <si>
    <t>2 02 40014 05 1000 150</t>
  </si>
  <si>
    <t>2 02 40014 05 2000 150</t>
  </si>
  <si>
    <t>2 02 40014 05 5000 150</t>
  </si>
  <si>
    <t>2 02 40014 05 7000 150</t>
  </si>
  <si>
    <t>2 02 40014 05 1100 150</t>
  </si>
  <si>
    <t>2 02 40014 05 1300 150</t>
  </si>
  <si>
    <t>2 02 35134 05 0000 150</t>
  </si>
  <si>
    <t>2 02 35135 05 0000 150</t>
  </si>
  <si>
    <t>2 02 35176 05 0000 150</t>
  </si>
  <si>
    <t>2 02 40014 05 0000 150</t>
  </si>
  <si>
    <t>2 02 27112 05 0000 150</t>
  </si>
  <si>
    <t>2 02 25497 05 0000 150</t>
  </si>
  <si>
    <t>2 02 29999 05 0000 150</t>
  </si>
  <si>
    <t>2 02 30024 05 0000 150</t>
  </si>
  <si>
    <t>2 02 35120 05 0000 150</t>
  </si>
  <si>
    <t>2 07 05020 05 0000 150</t>
  </si>
  <si>
    <t>2 07 05030 05 0000 150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</si>
  <si>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</si>
  <si>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</si>
  <si>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</si>
  <si>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</si>
  <si>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</si>
  <si>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</si>
  <si>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</si>
  <si>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</si>
  <si>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</si>
  <si>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</si>
  <si>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</si>
  <si>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</si>
  <si>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</si>
  <si>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</si>
  <si>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</si>
  <si>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</si>
  <si>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</si>
  <si>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1 05 02000 02 0000 110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</si>
  <si>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</si>
  <si>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</si>
  <si>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</si>
  <si>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</si>
  <si>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</si>
  <si>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</si>
  <si>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</si>
  <si>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</si>
  <si>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</si>
  <si>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</si>
  <si>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</si>
  <si>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</si>
  <si>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</si>
  <si>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</si>
  <si>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</si>
  <si>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</si>
  <si>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2 02 25555 05 0000 150</t>
  </si>
  <si>
    <t>Субсидии бюджетам муниципальных районов на реализацию проекта "Народный бюджет"</t>
  </si>
  <si>
    <t>2 02 49999 05 0000 150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</si>
  <si>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</si>
  <si>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</si>
  <si>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</si>
  <si>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2 02 20077 05 0000 150</t>
  </si>
  <si>
    <t>2 02 20302 05 0000 150</t>
  </si>
  <si>
    <t>Субсидии бюджетам муниципальных районов на создание условий по организации дошкольного и общего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</si>
  <si>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15009 05 0000 150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</si>
  <si>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2 02 25511 05 0000 150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</si>
  <si>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</si>
  <si>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Субсидии бюджетам муниципальных районов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2014 - 2020 годы"</t>
  </si>
  <si>
    <t>Субсидии бюджетам муниципальных районов на осуществление мероприятий по приспособлению жилого помещения и общего имущества в многоквартирном доме с учетом потребностей инвалидов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</si>
  <si>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2 02 25169 05 0000 150</t>
  </si>
  <si>
    <t>2 02 25210 05 0000 150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</si>
  <si>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</si>
  <si>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</si>
  <si>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</t>
  </si>
  <si>
    <t>Иные межбюджетные трансферты бюджетам муниципальных районов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</si>
  <si>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2022 год</t>
  </si>
  <si>
    <t>2 04 00000 00 0000 000</t>
  </si>
  <si>
    <t>БЕЗВОЗМЕЗДНЫЕ ПОСТУПЛЕНИЯ ОТ НЕГОСУДАРСТВЕННЫХ ОРГАНИЗАЦИЙ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</si>
  <si>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</si>
  <si>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</si>
  <si>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</si>
  <si>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</si>
  <si>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2 02 25491 05 0000 150</t>
  </si>
  <si>
    <t>2 02 25243 05 0000 150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</si>
  <si>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</si>
  <si>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</si>
  <si>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</si>
  <si>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</si>
  <si>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</si>
  <si>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2 02 36900 05 0000 150</t>
  </si>
  <si>
    <t>2 02 25519 05 0000 150</t>
  </si>
  <si>
    <t>Субсидия бюджетам муниципальных районов на поддержку отрасли культуры</t>
  </si>
  <si>
    <t>Иные межбюджетные трансферты бюджетам муниципальных районов (Гранты в сфере культуры в соответствии с законом области от 27.02.2009 года № 1968-ОЗ "О государственных грантах Вологодской области в сфере культуры")</t>
  </si>
  <si>
    <t>Субсидии бюджетам муниципальных районов на 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</si>
  <si>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Иные межбюджетные трансферты бюджетам муниципальных районов в соответствии с Постановлениями Правительства области от 17 февраля 2020 года № 119 "О выделении средств", от 28 сентября 2020 года № 1151 "О выделении средств"</t>
  </si>
  <si>
    <t>2023 год</t>
  </si>
  <si>
    <t>Субсидии бюджетам муниципальных районов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</si>
  <si>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районов на обеспечение развития и укрепления материально-технической базы сельских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</si>
  <si>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</si>
  <si>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 в 2021–2025 годах"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</si>
  <si>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Вологодской области "Дорожная сеть и транспортное обслуживание в 2021–2025 годах" </t>
  </si>
  <si>
    <t>Субсидии бюджетам муниципальных районов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</si>
  <si>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внедрение и (или) эксплуатацию аппаратно-программного комплекса "Безопасный город" в рамках реализации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</si>
  <si>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Иные межбюджетные трансферты бюджетам муниципальных районов на комплектование книжных фондов муниципальных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</si>
  <si>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</si>
  <si>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</si>
  <si>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2 02 35303 05 0000 150</t>
  </si>
  <si>
    <t>Субсидии бюджетам муниципальных районов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</si>
  <si>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районов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</si>
  <si>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</si>
  <si>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СИСТЕМЫ РОССИЙСКОЙ ФЕДЕРАЦИИ</t>
  </si>
  <si>
    <t xml:space="preserve">                                Приложение 2</t>
  </si>
  <si>
    <t>Иные межбюджетные трансферты бюджетам муниципальных районов на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Федерации, 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 "Создание условий для развития гражданского общества и потенциала молодежи в Вологодской области на 2021-2025 годы"</t>
  </si>
  <si>
    <t xml:space="preserve">                                                                                  "О районном бюджета на 2022 год и плановый </t>
  </si>
  <si>
    <t xml:space="preserve">                                                   период 2023 и 2024 годов"</t>
  </si>
  <si>
    <r>
      <t xml:space="preserve">                                                  от </t>
    </r>
    <r>
      <rPr>
        <u val="single"/>
        <sz val="11"/>
        <rFont val="Times New Roman"/>
        <family val="1"/>
      </rPr>
      <t>____________</t>
    </r>
    <r>
      <rPr>
        <sz val="11"/>
        <rFont val="Times New Roman"/>
        <family val="1"/>
      </rPr>
      <t xml:space="preserve"> № ___</t>
    </r>
  </si>
  <si>
    <t>Объем доходов районного бюджета, формируемый за счет налоговых и неналоговых доходов, а также безвозмездных поступлений, на 2022 год и плановый период 2023 и 2024 годов</t>
  </si>
  <si>
    <t>2024 год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</si>
  <si>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</si>
  <si>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</si>
  <si>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</si>
  <si>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реализацию мероприятий по модернизации библиотек в части комплектования книжных фондов библиотек муниципальных образований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</si>
  <si>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районов,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</si>
  <si>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 в 2021–2025 годах"</t>
  </si>
  <si>
    <t>Субсидии бюджетам муниципальных районов на разработку проекта рекультивации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</si>
  <si>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>Субсидии бюджетам муниципальных районов на реализацию мероприятий по оснащению объектов спортивной инфраструктуры спортивно-технологическим оборудованием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</si>
  <si>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</si>
  <si>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</si>
  <si>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развитие мобильной торговли в малонаселенных и (или)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</si>
  <si>
    <t>Субсидии бюджетам муниципальных районов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 в рамках подпрограммы "Развитие конкуренции и совершенствование механизмов регулирования системы государственных закупок Вологодской области" государственной программы "Экономическое развитие Вологодской области на 2021-2025 годы"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</si>
  <si>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</si>
  <si>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</si>
  <si>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</si>
  <si>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Субсидии бюджетам муниципальных районов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"Безбарьерная среда" государственной программы "Социальная поддержка граждан в Вологодской области на 2021-2025 годы"</t>
  </si>
  <si>
    <t xml:space="preserve">Субвенции бюджетам муниципальных районов на выполнение передаваемых полномочий субъектов Российской Федерации
 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</si>
  <si>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</si>
  <si>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
</t>
  </si>
  <si>
    <t xml:space="preserve">Единая субвенция бюджетам муниципальных районов из бюджета субъекта Российской Федерации
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</si>
  <si>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</si>
  <si>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районов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 в рамках подпрограммы "Содействие занятости инвалидов, в том числе инвалидов молодого возраста при получении ими профессионального образования и последующем трудоустройстве, а также инвалидов, нуждающихся в сопровождаемом содействии занятости" государственной программы "Трудовые ресурсы, занятость населения и безопасный труд"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</si>
  <si>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</si>
  <si>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</si>
  <si>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2 02 25299 05 0000 150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</si>
  <si>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</si>
  <si>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</si>
  <si>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Городское поселение</t>
  </si>
  <si>
    <t xml:space="preserve">                                "Приложение 2</t>
  </si>
  <si>
    <t>"</t>
  </si>
  <si>
    <t>1 05 01000 01 0000 110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</si>
</sst>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000\.0\.00\.00000\.00\.0000\.000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7">
    <xf numFmtId="0" fontId="0" fillId="0" borderId="0" xfId="0" applyAlignment="1">
      <alignment/>
    </xf>
    <xf numFmtId="0" fontId="10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8" fillId="41" borderId="12" xfId="0" applyFont="1" applyFill="1" applyBorder="1" applyAlignment="1">
      <alignment horizontal="justify" vertical="top" wrapText="1"/>
    </xf>
    <xf numFmtId="0" fontId="11" fillId="41" borderId="0" xfId="68" applyFont="1" applyFill="1" applyBorder="1">
      <alignment/>
      <protection/>
    </xf>
    <xf numFmtId="0" fontId="1" fillId="41" borderId="0" xfId="68" applyFill="1" applyBorder="1">
      <alignment/>
      <protection/>
    </xf>
    <xf numFmtId="0" fontId="8" fillId="41" borderId="0" xfId="68" applyNumberFormat="1" applyFont="1" applyFill="1" applyBorder="1" applyAlignment="1" applyProtection="1">
      <alignment horizontal="justify" vertical="top" wrapText="1"/>
      <protection hidden="1"/>
    </xf>
    <xf numFmtId="0" fontId="10" fillId="41" borderId="0" xfId="68" applyNumberFormat="1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>
      <alignment horizontal="justify" vertical="top"/>
      <protection/>
    </xf>
    <xf numFmtId="0" fontId="8" fillId="41" borderId="0" xfId="68" applyFont="1" applyFill="1" applyAlignment="1">
      <alignment horizontal="justify" vertical="top"/>
      <protection/>
    </xf>
    <xf numFmtId="0" fontId="8" fillId="41" borderId="13" xfId="0" applyFont="1" applyFill="1" applyBorder="1" applyAlignment="1">
      <alignment horizontal="justify" vertical="top"/>
    </xf>
    <xf numFmtId="0" fontId="10" fillId="41" borderId="14" xfId="68" applyNumberFormat="1" applyFont="1" applyFill="1" applyBorder="1" applyAlignment="1" applyProtection="1">
      <alignment vertical="center" wrapText="1"/>
      <protection hidden="1"/>
    </xf>
    <xf numFmtId="2" fontId="8" fillId="41" borderId="0" xfId="0" applyNumberFormat="1" applyFont="1" applyFill="1" applyAlignment="1">
      <alignment/>
    </xf>
    <xf numFmtId="192" fontId="8" fillId="41" borderId="12" xfId="0" applyNumberFormat="1" applyFont="1" applyFill="1" applyBorder="1" applyAlignment="1">
      <alignment horizontal="center" vertical="top" wrapText="1"/>
    </xf>
    <xf numFmtId="192" fontId="10" fillId="41" borderId="15" xfId="0" applyNumberFormat="1" applyFont="1" applyFill="1" applyBorder="1" applyAlignment="1">
      <alignment horizontal="center" vertical="top" wrapText="1"/>
    </xf>
    <xf numFmtId="192" fontId="10" fillId="41" borderId="12" xfId="0" applyNumberFormat="1" applyFont="1" applyFill="1" applyBorder="1" applyAlignment="1">
      <alignment horizontal="center" vertical="top"/>
    </xf>
    <xf numFmtId="0" fontId="10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left" vertical="top" wrapText="1"/>
      <protection hidden="1"/>
    </xf>
    <xf numFmtId="0" fontId="1" fillId="41" borderId="0" xfId="68" applyFont="1" applyFill="1" applyBorder="1">
      <alignment/>
      <protection/>
    </xf>
    <xf numFmtId="0" fontId="8" fillId="41" borderId="12" xfId="0" applyFont="1" applyFill="1" applyBorder="1" applyAlignment="1">
      <alignment horizontal="justify" vertical="top"/>
    </xf>
    <xf numFmtId="192" fontId="10" fillId="41" borderId="12" xfId="0" applyNumberFormat="1" applyFont="1" applyFill="1" applyBorder="1" applyAlignment="1">
      <alignment horizontal="center" vertical="top" wrapText="1"/>
    </xf>
    <xf numFmtId="0" fontId="10" fillId="41" borderId="13" xfId="0" applyFont="1" applyFill="1" applyBorder="1" applyAlignment="1">
      <alignment horizontal="justify" vertical="top"/>
    </xf>
    <xf numFmtId="0" fontId="10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41" borderId="12" xfId="0" applyFont="1" applyFill="1" applyBorder="1" applyAlignment="1">
      <alignment horizontal="left" vertical="top"/>
    </xf>
    <xf numFmtId="0" fontId="8" fillId="41" borderId="0" xfId="68" applyFont="1" applyFill="1" applyBorder="1" applyAlignment="1">
      <alignment horizontal="left" vertical="top"/>
      <protection/>
    </xf>
    <xf numFmtId="0" fontId="9" fillId="41" borderId="0" xfId="0" applyFont="1" applyFill="1" applyAlignment="1">
      <alignment/>
    </xf>
    <xf numFmtId="0" fontId="8" fillId="41" borderId="13" xfId="0" applyFont="1" applyFill="1" applyBorder="1" applyAlignment="1">
      <alignment horizontal="left" vertical="top"/>
    </xf>
    <xf numFmtId="0" fontId="10" fillId="41" borderId="13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68" applyFont="1" applyFill="1" applyBorder="1" applyAlignment="1" applyProtection="1">
      <alignment horizontal="left" vertical="top"/>
      <protection hidden="1"/>
    </xf>
    <xf numFmtId="0" fontId="10" fillId="41" borderId="12" xfId="68" applyFont="1" applyFill="1" applyBorder="1" applyAlignment="1" applyProtection="1">
      <alignment horizontal="left" vertical="top"/>
      <protection hidden="1"/>
    </xf>
    <xf numFmtId="0" fontId="8" fillId="41" borderId="0" xfId="68" applyFont="1" applyFill="1" applyBorder="1" applyAlignment="1" applyProtection="1">
      <alignment horizontal="left" vertical="top"/>
      <protection hidden="1"/>
    </xf>
    <xf numFmtId="0" fontId="8" fillId="41" borderId="0" xfId="68" applyFont="1" applyFill="1" applyAlignment="1">
      <alignment horizontal="left" vertical="top"/>
      <protection/>
    </xf>
    <xf numFmtId="0" fontId="10" fillId="41" borderId="12" xfId="0" applyFont="1" applyFill="1" applyBorder="1" applyAlignment="1">
      <alignment horizontal="justify" vertical="top"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41" borderId="12" xfId="68" applyNumberFormat="1" applyFont="1" applyFill="1" applyBorder="1" applyAlignment="1" applyProtection="1">
      <alignment horizontal="justify" vertical="top" wrapText="1"/>
      <protection hidden="1"/>
    </xf>
    <xf numFmtId="0" fontId="13" fillId="41" borderId="12" xfId="0" applyFont="1" applyFill="1" applyBorder="1" applyAlignment="1">
      <alignment horizontal="left" vertical="top"/>
    </xf>
    <xf numFmtId="0" fontId="13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14" fillId="41" borderId="0" xfId="68" applyFont="1" applyFill="1" applyBorder="1">
      <alignment/>
      <protection/>
    </xf>
    <xf numFmtId="0" fontId="15" fillId="41" borderId="12" xfId="0" applyFont="1" applyFill="1" applyBorder="1" applyAlignment="1">
      <alignment horizontal="left" vertical="top"/>
    </xf>
    <xf numFmtId="0" fontId="15" fillId="41" borderId="12" xfId="0" applyNumberFormat="1" applyFont="1" applyFill="1" applyBorder="1" applyAlignment="1" applyProtection="1">
      <alignment horizontal="justify" vertical="top" wrapText="1"/>
      <protection hidden="1"/>
    </xf>
    <xf numFmtId="192" fontId="15" fillId="41" borderId="12" xfId="0" applyNumberFormat="1" applyFont="1" applyFill="1" applyBorder="1" applyAlignment="1">
      <alignment horizontal="center" vertical="top"/>
    </xf>
    <xf numFmtId="0" fontId="16" fillId="41" borderId="0" xfId="68" applyFont="1" applyFill="1" applyBorder="1">
      <alignment/>
      <protection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15" fillId="41" borderId="12" xfId="0" applyFont="1" applyFill="1" applyBorder="1" applyAlignment="1">
      <alignment horizontal="justify" vertical="top" wrapText="1"/>
    </xf>
    <xf numFmtId="0" fontId="15" fillId="41" borderId="12" xfId="68" applyFont="1" applyFill="1" applyBorder="1" applyAlignment="1" applyProtection="1">
      <alignment horizontal="left" vertical="top"/>
      <protection hidden="1"/>
    </xf>
    <xf numFmtId="0" fontId="15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15" fillId="41" borderId="12" xfId="68" applyNumberFormat="1" applyFont="1" applyFill="1" applyBorder="1" applyAlignment="1" applyProtection="1">
      <alignment horizontal="center" vertical="top"/>
      <protection hidden="1"/>
    </xf>
    <xf numFmtId="192" fontId="10" fillId="41" borderId="12" xfId="68" applyNumberFormat="1" applyFont="1" applyFill="1" applyBorder="1" applyAlignment="1" applyProtection="1">
      <alignment horizontal="center" vertical="top"/>
      <protection hidden="1"/>
    </xf>
    <xf numFmtId="0" fontId="15" fillId="41" borderId="12" xfId="0" applyFont="1" applyFill="1" applyBorder="1" applyAlignment="1">
      <alignment horizontal="justify" vertical="top"/>
    </xf>
    <xf numFmtId="192" fontId="13" fillId="41" borderId="12" xfId="0" applyNumberFormat="1" applyFont="1" applyFill="1" applyBorder="1" applyAlignment="1">
      <alignment horizontal="center" vertical="top"/>
    </xf>
    <xf numFmtId="192" fontId="8" fillId="41" borderId="12" xfId="0" applyNumberFormat="1" applyFont="1" applyFill="1" applyBorder="1" applyAlignment="1">
      <alignment horizontal="center" vertical="top"/>
    </xf>
    <xf numFmtId="192" fontId="10" fillId="41" borderId="0" xfId="68" applyNumberFormat="1" applyFont="1" applyFill="1" applyBorder="1" applyAlignment="1" applyProtection="1">
      <alignment horizontal="right" vertical="top"/>
      <protection hidden="1"/>
    </xf>
    <xf numFmtId="192" fontId="10" fillId="41" borderId="0" xfId="68" applyNumberFormat="1" applyFont="1" applyFill="1" applyBorder="1" applyAlignment="1" applyProtection="1">
      <alignment horizontal="center" vertical="top"/>
      <protection hidden="1"/>
    </xf>
    <xf numFmtId="192" fontId="10" fillId="41" borderId="0" xfId="68" applyNumberFormat="1" applyFont="1" applyFill="1" applyBorder="1" applyAlignment="1">
      <alignment horizontal="center" vertical="top"/>
      <protection/>
    </xf>
    <xf numFmtId="192" fontId="10" fillId="41" borderId="0" xfId="68" applyNumberFormat="1" applyFont="1" applyFill="1" applyAlignment="1">
      <alignment horizontal="center" vertical="top"/>
      <protection/>
    </xf>
    <xf numFmtId="2" fontId="8" fillId="41" borderId="0" xfId="0" applyNumberFormat="1" applyFont="1" applyFill="1" applyAlignment="1">
      <alignment horizont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top" wrapText="1"/>
    </xf>
    <xf numFmtId="0" fontId="8" fillId="41" borderId="13" xfId="0" applyFont="1" applyFill="1" applyBorder="1" applyAlignment="1">
      <alignment horizontal="center" vertical="top" wrapText="1"/>
    </xf>
    <xf numFmtId="192" fontId="8" fillId="41" borderId="17" xfId="0" applyNumberFormat="1" applyFont="1" applyFill="1" applyBorder="1" applyAlignment="1">
      <alignment horizontal="center" vertical="top" wrapText="1"/>
    </xf>
    <xf numFmtId="0" fontId="10" fillId="41" borderId="0" xfId="68" applyNumberFormat="1" applyFont="1" applyFill="1" applyBorder="1" applyAlignment="1" applyProtection="1">
      <alignment horizontal="center" vertical="center" wrapText="1"/>
      <protection hidden="1"/>
    </xf>
    <xf numFmtId="0" fontId="8" fillId="41" borderId="14" xfId="68" applyFont="1" applyFill="1" applyBorder="1" applyAlignment="1">
      <alignment horizontal="right"/>
      <protection/>
    </xf>
    <xf numFmtId="0" fontId="8" fillId="41" borderId="0" xfId="0" applyFont="1" applyFill="1" applyAlignment="1">
      <alignment horizontal="center"/>
    </xf>
    <xf numFmtId="0" fontId="8" fillId="41" borderId="0" xfId="0" applyFont="1" applyFill="1" applyAlignment="1">
      <alignment horizontal="center" wrapText="1"/>
    </xf>
    <xf numFmtId="0" fontId="8" fillId="41" borderId="0" xfId="0" applyFont="1" applyFill="1" applyAlignment="1">
      <alignment horizontal="center" vertical="top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_tmp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zoomScaleSheetLayoutView="100" zoomScalePageLayoutView="0" workbookViewId="0" topLeftCell="A1">
      <selection activeCell="B85" sqref="B85"/>
    </sheetView>
  </sheetViews>
  <sheetFormatPr defaultColWidth="9.00390625" defaultRowHeight="12.75"/>
  <cols>
    <col min="1" max="1" width="22.875" style="32" customWidth="1"/>
    <col min="2" max="2" width="59.625" style="9" customWidth="1"/>
    <col min="3" max="5" width="11.625" style="55" customWidth="1"/>
    <col min="6" max="16384" width="9.125" style="4" customWidth="1"/>
  </cols>
  <sheetData>
    <row r="1" spans="1:5" ht="15">
      <c r="A1" s="12" t="s">
        <v>29</v>
      </c>
      <c r="B1" s="56" t="s">
        <v>148</v>
      </c>
      <c r="C1" s="56"/>
      <c r="D1" s="56"/>
      <c r="E1" s="56"/>
    </row>
    <row r="2" spans="1:5" ht="15">
      <c r="A2" s="12" t="s">
        <v>30</v>
      </c>
      <c r="B2" s="56" t="s">
        <v>32</v>
      </c>
      <c r="C2" s="56"/>
      <c r="D2" s="56"/>
      <c r="E2" s="56"/>
    </row>
    <row r="3" spans="1:5" ht="15">
      <c r="A3" s="12" t="s">
        <v>31</v>
      </c>
      <c r="B3" s="56" t="s">
        <v>34</v>
      </c>
      <c r="C3" s="56"/>
      <c r="D3" s="56"/>
      <c r="E3" s="56"/>
    </row>
    <row r="4" spans="1:5" ht="15" customHeight="1">
      <c r="A4" s="24"/>
      <c r="B4" s="64" t="s">
        <v>183</v>
      </c>
      <c r="C4" s="64"/>
      <c r="D4" s="64"/>
      <c r="E4" s="64"/>
    </row>
    <row r="5" spans="1:5" ht="15" customHeight="1">
      <c r="A5" s="25"/>
      <c r="B5" s="64" t="s">
        <v>32</v>
      </c>
      <c r="C5" s="64"/>
      <c r="D5" s="64"/>
      <c r="E5" s="64"/>
    </row>
    <row r="6" spans="1:5" ht="16.5" customHeight="1">
      <c r="A6" s="25"/>
      <c r="B6" s="65" t="s">
        <v>150</v>
      </c>
      <c r="C6" s="65"/>
      <c r="D6" s="65"/>
      <c r="E6" s="65"/>
    </row>
    <row r="7" spans="1:5" ht="16.5" customHeight="1">
      <c r="A7" s="25"/>
      <c r="B7" s="65" t="s">
        <v>151</v>
      </c>
      <c r="C7" s="65"/>
      <c r="D7" s="65"/>
      <c r="E7" s="65"/>
    </row>
    <row r="8" spans="1:5" ht="15" customHeight="1">
      <c r="A8" s="25"/>
      <c r="B8" s="66" t="s">
        <v>152</v>
      </c>
      <c r="C8" s="66"/>
      <c r="D8" s="66"/>
      <c r="E8" s="66"/>
    </row>
    <row r="9" spans="1:5" ht="45" customHeight="1">
      <c r="A9" s="62" t="s">
        <v>153</v>
      </c>
      <c r="B9" s="62"/>
      <c r="C9" s="62"/>
      <c r="D9" s="62"/>
      <c r="E9" s="62"/>
    </row>
    <row r="10" spans="1:5" ht="17.25" customHeight="1">
      <c r="A10" s="11"/>
      <c r="B10" s="11"/>
      <c r="C10" s="63"/>
      <c r="D10" s="63"/>
      <c r="E10" s="63"/>
    </row>
    <row r="11" spans="1:5" ht="33" customHeight="1">
      <c r="A11" s="57" t="s">
        <v>7</v>
      </c>
      <c r="B11" s="59" t="s">
        <v>8</v>
      </c>
      <c r="C11" s="61"/>
      <c r="D11" s="61"/>
      <c r="E11" s="61"/>
    </row>
    <row r="12" spans="1:5" ht="33" customHeight="1">
      <c r="A12" s="58"/>
      <c r="B12" s="60"/>
      <c r="C12" s="13" t="s">
        <v>112</v>
      </c>
      <c r="D12" s="13" t="s">
        <v>132</v>
      </c>
      <c r="E12" s="13" t="s">
        <v>154</v>
      </c>
    </row>
    <row r="13" spans="1:5" ht="15.75" customHeight="1">
      <c r="A13" s="26" t="s">
        <v>9</v>
      </c>
      <c r="B13" s="10" t="s">
        <v>10</v>
      </c>
      <c r="C13" s="14">
        <f>SUM(C14+C16+C20+C25+C26+C27+C28+C29+C30+C31)</f>
        <v>173252</v>
      </c>
      <c r="D13" s="14">
        <f>SUM(D14+D16+D20+D25+D26+D27+D28+D29+D30+D31)</f>
        <v>183042</v>
      </c>
      <c r="E13" s="14">
        <f>SUM(E14+E16+E20+E25+E26+E27+E28+E29+E30+E31)</f>
        <v>193294</v>
      </c>
    </row>
    <row r="14" spans="1:5" ht="15.75" customHeight="1">
      <c r="A14" s="27" t="s">
        <v>58</v>
      </c>
      <c r="B14" s="21" t="s">
        <v>59</v>
      </c>
      <c r="C14" s="20">
        <f>SUM(C15)</f>
        <v>133254</v>
      </c>
      <c r="D14" s="20">
        <f>SUM(D15)</f>
        <v>141719</v>
      </c>
      <c r="E14" s="20">
        <f>SUM(E15)</f>
        <v>150790</v>
      </c>
    </row>
    <row r="15" spans="1:5" ht="15.75" customHeight="1">
      <c r="A15" s="26" t="s">
        <v>60</v>
      </c>
      <c r="B15" s="10" t="s">
        <v>61</v>
      </c>
      <c r="C15" s="13">
        <v>133254</v>
      </c>
      <c r="D15" s="13">
        <v>141719</v>
      </c>
      <c r="E15" s="13">
        <v>150790</v>
      </c>
    </row>
    <row r="16" spans="1:5" ht="45.75" customHeight="1">
      <c r="A16" s="27" t="s">
        <v>62</v>
      </c>
      <c r="B16" s="21" t="s">
        <v>63</v>
      </c>
      <c r="C16" s="20">
        <f>SUM(C17:C19)</f>
        <v>10957</v>
      </c>
      <c r="D16" s="20">
        <f>SUM(D17:D19)</f>
        <v>11570</v>
      </c>
      <c r="E16" s="20">
        <f>SUM(E17:E19)</f>
        <v>12020</v>
      </c>
    </row>
    <row r="17" spans="1:5" ht="106.5" customHeight="1">
      <c r="A17" s="26" t="s">
        <v>64</v>
      </c>
      <c r="B17" s="10" t="s">
        <v>65</v>
      </c>
      <c r="C17" s="13">
        <v>4380</v>
      </c>
      <c r="D17" s="13">
        <v>4630</v>
      </c>
      <c r="E17" s="13">
        <v>4810</v>
      </c>
    </row>
    <row r="18" spans="1:5" ht="123" customHeight="1">
      <c r="A18" s="26" t="s">
        <v>66</v>
      </c>
      <c r="B18" s="10" t="s">
        <v>67</v>
      </c>
      <c r="C18" s="13">
        <v>43</v>
      </c>
      <c r="D18" s="13">
        <v>45</v>
      </c>
      <c r="E18" s="13">
        <v>47</v>
      </c>
    </row>
    <row r="19" spans="1:5" ht="120.75" customHeight="1">
      <c r="A19" s="26" t="s">
        <v>68</v>
      </c>
      <c r="B19" s="10" t="s">
        <v>69</v>
      </c>
      <c r="C19" s="13">
        <v>6534</v>
      </c>
      <c r="D19" s="13">
        <v>6895</v>
      </c>
      <c r="E19" s="13">
        <v>7163</v>
      </c>
    </row>
    <row r="20" spans="1:5" ht="15.75" customHeight="1">
      <c r="A20" s="27" t="s">
        <v>70</v>
      </c>
      <c r="B20" s="21" t="s">
        <v>71</v>
      </c>
      <c r="C20" s="20">
        <f>SUM(C21:C24)</f>
        <v>20954</v>
      </c>
      <c r="D20" s="20">
        <f>SUM(D21:D24)</f>
        <v>21626</v>
      </c>
      <c r="E20" s="20">
        <f>SUM(E21:E24)</f>
        <v>22324</v>
      </c>
    </row>
    <row r="21" spans="1:5" ht="31.5" customHeight="1">
      <c r="A21" s="26" t="s">
        <v>185</v>
      </c>
      <c r="B21" s="10" t="s">
        <v>72</v>
      </c>
      <c r="C21" s="13">
        <v>18284</v>
      </c>
      <c r="D21" s="13">
        <v>18936</v>
      </c>
      <c r="E21" s="13">
        <v>19534</v>
      </c>
    </row>
    <row r="22" spans="1:5" ht="30" customHeight="1">
      <c r="A22" s="26" t="s">
        <v>75</v>
      </c>
      <c r="B22" s="10" t="s">
        <v>74</v>
      </c>
      <c r="C22" s="13">
        <v>100</v>
      </c>
      <c r="D22" s="13">
        <v>0</v>
      </c>
      <c r="E22" s="13">
        <v>0</v>
      </c>
    </row>
    <row r="23" spans="1:5" ht="15.75" customHeight="1">
      <c r="A23" s="26" t="s">
        <v>76</v>
      </c>
      <c r="B23" s="10" t="s">
        <v>73</v>
      </c>
      <c r="C23" s="13">
        <v>140</v>
      </c>
      <c r="D23" s="13">
        <v>140</v>
      </c>
      <c r="E23" s="13">
        <v>140</v>
      </c>
    </row>
    <row r="24" spans="1:5" ht="30" customHeight="1">
      <c r="A24" s="26" t="s">
        <v>78</v>
      </c>
      <c r="B24" s="10" t="s">
        <v>77</v>
      </c>
      <c r="C24" s="13">
        <v>2430</v>
      </c>
      <c r="D24" s="13">
        <v>2550</v>
      </c>
      <c r="E24" s="13">
        <v>2650</v>
      </c>
    </row>
    <row r="25" spans="1:5" ht="15.75" customHeight="1">
      <c r="A25" s="27" t="s">
        <v>79</v>
      </c>
      <c r="B25" s="21" t="s">
        <v>80</v>
      </c>
      <c r="C25" s="20">
        <v>1970</v>
      </c>
      <c r="D25" s="20">
        <v>2030</v>
      </c>
      <c r="E25" s="20">
        <v>2110</v>
      </c>
    </row>
    <row r="26" spans="1:5" ht="46.5" customHeight="1">
      <c r="A26" s="27" t="s">
        <v>81</v>
      </c>
      <c r="B26" s="21" t="s">
        <v>146</v>
      </c>
      <c r="C26" s="20">
        <v>4243</v>
      </c>
      <c r="D26" s="20">
        <v>4228</v>
      </c>
      <c r="E26" s="20">
        <v>4124</v>
      </c>
    </row>
    <row r="27" spans="1:5" ht="31.5" customHeight="1">
      <c r="A27" s="27" t="s">
        <v>82</v>
      </c>
      <c r="B27" s="21" t="s">
        <v>83</v>
      </c>
      <c r="C27" s="20">
        <v>59</v>
      </c>
      <c r="D27" s="20">
        <v>62</v>
      </c>
      <c r="E27" s="20">
        <v>68</v>
      </c>
    </row>
    <row r="28" spans="1:5" ht="30.75" customHeight="1">
      <c r="A28" s="27" t="s">
        <v>84</v>
      </c>
      <c r="B28" s="21" t="s">
        <v>85</v>
      </c>
      <c r="C28" s="20">
        <v>118</v>
      </c>
      <c r="D28" s="20">
        <v>70</v>
      </c>
      <c r="E28" s="20">
        <v>37</v>
      </c>
    </row>
    <row r="29" spans="1:5" ht="30" customHeight="1">
      <c r="A29" s="27" t="s">
        <v>86</v>
      </c>
      <c r="B29" s="21" t="s">
        <v>87</v>
      </c>
      <c r="C29" s="20">
        <v>1029</v>
      </c>
      <c r="D29" s="20">
        <v>1059</v>
      </c>
      <c r="E29" s="20">
        <v>1133</v>
      </c>
    </row>
    <row r="30" spans="1:5" ht="15.75" customHeight="1">
      <c r="A30" s="27" t="s">
        <v>88</v>
      </c>
      <c r="B30" s="21" t="s">
        <v>89</v>
      </c>
      <c r="C30" s="20">
        <v>668</v>
      </c>
      <c r="D30" s="20">
        <v>678</v>
      </c>
      <c r="E30" s="20">
        <v>688</v>
      </c>
    </row>
    <row r="31" spans="1:5" ht="15.75" customHeight="1">
      <c r="A31" s="27" t="s">
        <v>91</v>
      </c>
      <c r="B31" s="21" t="s">
        <v>90</v>
      </c>
      <c r="C31" s="20">
        <v>0</v>
      </c>
      <c r="D31" s="20">
        <v>0</v>
      </c>
      <c r="E31" s="20">
        <v>0</v>
      </c>
    </row>
    <row r="32" spans="1:5" ht="15" customHeight="1">
      <c r="A32" s="28" t="s">
        <v>0</v>
      </c>
      <c r="B32" s="19" t="s">
        <v>11</v>
      </c>
      <c r="C32" s="15">
        <f>C33+C117+C119</f>
        <v>457376.1</v>
      </c>
      <c r="D32" s="15">
        <f>D33+D117+D119</f>
        <v>555562.93</v>
      </c>
      <c r="E32" s="15">
        <f>E33+E117+E119</f>
        <v>526379.9360000001</v>
      </c>
    </row>
    <row r="33" spans="1:5" ht="32.25" customHeight="1">
      <c r="A33" s="28" t="s">
        <v>25</v>
      </c>
      <c r="B33" s="2" t="s">
        <v>147</v>
      </c>
      <c r="C33" s="15">
        <f>C34+C38+C84+C101</f>
        <v>457297.1</v>
      </c>
      <c r="D33" s="15">
        <f>D34+D38+D84+D101</f>
        <v>555562.93</v>
      </c>
      <c r="E33" s="15">
        <f>E34+E38+E84+E101</f>
        <v>526379.9360000001</v>
      </c>
    </row>
    <row r="34" spans="1:5" ht="16.5" customHeight="1">
      <c r="A34" s="28"/>
      <c r="B34" s="2" t="s">
        <v>13</v>
      </c>
      <c r="C34" s="15">
        <f>SUM(C35:C37)</f>
        <v>114014</v>
      </c>
      <c r="D34" s="15">
        <f>SUM(D35:D37)</f>
        <v>108249.53</v>
      </c>
      <c r="E34" s="15">
        <f>SUM(E35:E37)</f>
        <v>99235.136</v>
      </c>
    </row>
    <row r="35" spans="1:5" ht="42.75" customHeight="1">
      <c r="A35" s="23" t="s">
        <v>39</v>
      </c>
      <c r="B35" s="1" t="s">
        <v>121</v>
      </c>
      <c r="C35" s="15">
        <v>35519.5</v>
      </c>
      <c r="D35" s="15">
        <v>37307.2</v>
      </c>
      <c r="E35" s="15">
        <v>36737.8</v>
      </c>
    </row>
    <row r="36" spans="1:5" s="3" customFormat="1" ht="30.75" customHeight="1">
      <c r="A36" s="23" t="s">
        <v>40</v>
      </c>
      <c r="B36" s="1" t="s">
        <v>21</v>
      </c>
      <c r="C36" s="15">
        <v>17764.4</v>
      </c>
      <c r="D36" s="15">
        <v>8445</v>
      </c>
      <c r="E36" s="15">
        <v>0</v>
      </c>
    </row>
    <row r="37" spans="1:5" s="3" customFormat="1" ht="51" customHeight="1">
      <c r="A37" s="23" t="s">
        <v>101</v>
      </c>
      <c r="B37" s="1" t="s">
        <v>122</v>
      </c>
      <c r="C37" s="15">
        <v>60730.1</v>
      </c>
      <c r="D37" s="15">
        <v>62497.33</v>
      </c>
      <c r="E37" s="15">
        <v>62497.336</v>
      </c>
    </row>
    <row r="38" spans="1:5" s="18" customFormat="1" ht="16.5" customHeight="1">
      <c r="A38" s="28"/>
      <c r="B38" s="17" t="s">
        <v>14</v>
      </c>
      <c r="C38" s="15">
        <f>SUM(C39+C42+C43+C45+C46+C47+C50+C53+C54+C55+C57+C58+C60+C61)</f>
        <v>122621.5</v>
      </c>
      <c r="D38" s="15">
        <f>SUM(D39+D42+D43+D45+D46+D47+D49+D50+D54+D55+D57+D58+D60+D61)</f>
        <v>237189.40000000002</v>
      </c>
      <c r="E38" s="15">
        <f>SUM(E39+E42+E43+E45+E46+E47+E49+E50+E54+E55+E57+E58+E60+E61)</f>
        <v>216889.40000000005</v>
      </c>
    </row>
    <row r="39" spans="1:5" s="18" customFormat="1" ht="48.75" customHeight="1">
      <c r="A39" s="23" t="s">
        <v>98</v>
      </c>
      <c r="B39" s="1" t="s">
        <v>167</v>
      </c>
      <c r="C39" s="15">
        <f>SUM(C40:C41)</f>
        <v>1308.3</v>
      </c>
      <c r="D39" s="15">
        <f>SUM(D40:D41)</f>
        <v>0</v>
      </c>
      <c r="E39" s="15">
        <f>SUM(E40:E41)</f>
        <v>0</v>
      </c>
    </row>
    <row r="40" spans="1:5" s="38" customFormat="1" ht="127.5" customHeight="1" hidden="1">
      <c r="A40" s="36" t="s">
        <v>98</v>
      </c>
      <c r="B40" s="37" t="s">
        <v>145</v>
      </c>
      <c r="C40" s="50">
        <v>0</v>
      </c>
      <c r="D40" s="50">
        <v>0</v>
      </c>
      <c r="E40" s="50">
        <v>0</v>
      </c>
    </row>
    <row r="41" spans="1:5" s="42" customFormat="1" ht="139.5" customHeight="1">
      <c r="A41" s="39" t="s">
        <v>98</v>
      </c>
      <c r="B41" s="40" t="s">
        <v>163</v>
      </c>
      <c r="C41" s="41">
        <v>1308.3</v>
      </c>
      <c r="D41" s="41">
        <v>0</v>
      </c>
      <c r="E41" s="41">
        <v>0</v>
      </c>
    </row>
    <row r="42" spans="1:5" s="3" customFormat="1" ht="114.75" customHeight="1">
      <c r="A42" s="23" t="s">
        <v>95</v>
      </c>
      <c r="B42" s="1" t="s">
        <v>96</v>
      </c>
      <c r="C42" s="15">
        <v>56138.9</v>
      </c>
      <c r="D42" s="15">
        <v>148374.4</v>
      </c>
      <c r="E42" s="15">
        <v>135591.6</v>
      </c>
    </row>
    <row r="43" spans="1:5" s="3" customFormat="1" ht="89.25" customHeight="1">
      <c r="A43" s="23" t="s">
        <v>99</v>
      </c>
      <c r="B43" s="1" t="s">
        <v>97</v>
      </c>
      <c r="C43" s="15">
        <v>25129</v>
      </c>
      <c r="D43" s="15">
        <v>57037.8</v>
      </c>
      <c r="E43" s="15">
        <v>51607.6</v>
      </c>
    </row>
    <row r="44" spans="1:5" s="3" customFormat="1" ht="0.75" customHeight="1">
      <c r="A44" s="23" t="s">
        <v>53</v>
      </c>
      <c r="B44" s="1" t="s">
        <v>105</v>
      </c>
      <c r="C44" s="15">
        <v>0</v>
      </c>
      <c r="D44" s="15">
        <v>0</v>
      </c>
      <c r="E44" s="15">
        <v>0</v>
      </c>
    </row>
    <row r="45" spans="1:5" s="3" customFormat="1" ht="75.75" customHeight="1">
      <c r="A45" s="23" t="s">
        <v>106</v>
      </c>
      <c r="B45" s="1" t="s">
        <v>156</v>
      </c>
      <c r="C45" s="15">
        <v>0</v>
      </c>
      <c r="D45" s="15">
        <v>4705.6</v>
      </c>
      <c r="E45" s="15">
        <v>6000</v>
      </c>
    </row>
    <row r="46" spans="1:5" s="3" customFormat="1" ht="60" customHeight="1">
      <c r="A46" s="23" t="s">
        <v>107</v>
      </c>
      <c r="B46" s="1" t="s">
        <v>157</v>
      </c>
      <c r="C46" s="15">
        <v>3169.8</v>
      </c>
      <c r="D46" s="15">
        <v>3130.2</v>
      </c>
      <c r="E46" s="15">
        <v>3192.7</v>
      </c>
    </row>
    <row r="47" spans="1:5" s="3" customFormat="1" ht="49.5" customHeight="1">
      <c r="A47" s="23" t="s">
        <v>108</v>
      </c>
      <c r="B47" s="1" t="s">
        <v>109</v>
      </c>
      <c r="C47" s="15">
        <v>3358.5</v>
      </c>
      <c r="D47" s="15">
        <v>0</v>
      </c>
      <c r="E47" s="15">
        <v>0</v>
      </c>
    </row>
    <row r="48" spans="1:5" s="3" customFormat="1" ht="120" customHeight="1" hidden="1">
      <c r="A48" s="23" t="s">
        <v>120</v>
      </c>
      <c r="B48" s="1" t="s">
        <v>103</v>
      </c>
      <c r="C48" s="15">
        <v>0</v>
      </c>
      <c r="D48" s="15">
        <v>0</v>
      </c>
      <c r="E48" s="15">
        <v>0</v>
      </c>
    </row>
    <row r="49" spans="1:5" s="3" customFormat="1" ht="73.5" customHeight="1">
      <c r="A49" s="23" t="s">
        <v>179</v>
      </c>
      <c r="B49" s="1" t="s">
        <v>181</v>
      </c>
      <c r="C49" s="15">
        <v>0</v>
      </c>
      <c r="D49" s="15">
        <v>4850</v>
      </c>
      <c r="E49" s="15">
        <v>0</v>
      </c>
    </row>
    <row r="50" spans="1:5" s="3" customFormat="1" ht="77.25" customHeight="1">
      <c r="A50" s="23" t="s">
        <v>123</v>
      </c>
      <c r="B50" s="1" t="s">
        <v>124</v>
      </c>
      <c r="C50" s="15">
        <v>8434</v>
      </c>
      <c r="D50" s="15">
        <v>8071.8</v>
      </c>
      <c r="E50" s="15">
        <v>8299.5</v>
      </c>
    </row>
    <row r="51" spans="1:5" s="3" customFormat="1" ht="120" customHeight="1" hidden="1">
      <c r="A51" s="23" t="s">
        <v>123</v>
      </c>
      <c r="B51" s="1" t="s">
        <v>133</v>
      </c>
      <c r="C51" s="15">
        <v>0</v>
      </c>
      <c r="D51" s="15">
        <v>0</v>
      </c>
      <c r="E51" s="15">
        <v>0</v>
      </c>
    </row>
    <row r="52" spans="1:5" s="3" customFormat="1" ht="60.75" customHeight="1" hidden="1">
      <c r="A52" s="23" t="s">
        <v>119</v>
      </c>
      <c r="B52" s="1" t="s">
        <v>118</v>
      </c>
      <c r="C52" s="15">
        <v>0</v>
      </c>
      <c r="D52" s="15">
        <v>0</v>
      </c>
      <c r="E52" s="15">
        <v>0</v>
      </c>
    </row>
    <row r="53" spans="1:5" s="3" customFormat="1" ht="60.75" customHeight="1">
      <c r="A53" s="23" t="s">
        <v>177</v>
      </c>
      <c r="B53" s="1" t="s">
        <v>178</v>
      </c>
      <c r="C53" s="15">
        <v>1287</v>
      </c>
      <c r="D53" s="15">
        <v>0</v>
      </c>
      <c r="E53" s="15">
        <v>0</v>
      </c>
    </row>
    <row r="54" spans="1:5" s="3" customFormat="1" ht="48" customHeight="1">
      <c r="A54" s="23" t="s">
        <v>52</v>
      </c>
      <c r="B54" s="1" t="s">
        <v>168</v>
      </c>
      <c r="C54" s="15">
        <v>512.1</v>
      </c>
      <c r="D54" s="15">
        <v>617.9</v>
      </c>
      <c r="E54" s="15">
        <v>598.7</v>
      </c>
    </row>
    <row r="55" spans="1:5" s="3" customFormat="1" ht="36" customHeight="1">
      <c r="A55" s="23" t="s">
        <v>102</v>
      </c>
      <c r="B55" s="1" t="s">
        <v>164</v>
      </c>
      <c r="C55" s="15">
        <v>270.9</v>
      </c>
      <c r="D55" s="15">
        <v>310.5</v>
      </c>
      <c r="E55" s="15">
        <v>387.7</v>
      </c>
    </row>
    <row r="56" spans="1:5" s="3" customFormat="1" ht="41.25" customHeight="1" hidden="1">
      <c r="A56" s="23" t="s">
        <v>127</v>
      </c>
      <c r="B56" s="1" t="s">
        <v>128</v>
      </c>
      <c r="C56" s="15">
        <v>0</v>
      </c>
      <c r="D56" s="15">
        <v>0</v>
      </c>
      <c r="E56" s="15">
        <v>0</v>
      </c>
    </row>
    <row r="57" spans="1:5" s="3" customFormat="1" ht="33" customHeight="1">
      <c r="A57" s="23" t="s">
        <v>127</v>
      </c>
      <c r="B57" s="1" t="s">
        <v>180</v>
      </c>
      <c r="C57" s="15">
        <v>324.7</v>
      </c>
      <c r="D57" s="15">
        <v>324.7</v>
      </c>
      <c r="E57" s="15">
        <v>324.7</v>
      </c>
    </row>
    <row r="58" spans="1:5" s="3" customFormat="1" ht="48.75" customHeight="1">
      <c r="A58" s="23" t="s">
        <v>92</v>
      </c>
      <c r="B58" s="1" t="s">
        <v>155</v>
      </c>
      <c r="C58" s="15">
        <v>264.4</v>
      </c>
      <c r="D58" s="15">
        <v>264.4</v>
      </c>
      <c r="E58" s="15">
        <v>284.8</v>
      </c>
    </row>
    <row r="59" spans="1:5" s="3" customFormat="1" ht="143.25" customHeight="1" hidden="1">
      <c r="A59" s="23" t="s">
        <v>51</v>
      </c>
      <c r="B59" s="1" t="s">
        <v>135</v>
      </c>
      <c r="C59" s="15">
        <v>0</v>
      </c>
      <c r="D59" s="15">
        <v>0</v>
      </c>
      <c r="E59" s="15">
        <v>0</v>
      </c>
    </row>
    <row r="60" spans="1:5" s="3" customFormat="1" ht="147" customHeight="1" hidden="1">
      <c r="A60" s="23" t="s">
        <v>51</v>
      </c>
      <c r="B60" s="1" t="s">
        <v>117</v>
      </c>
      <c r="C60" s="15">
        <v>0</v>
      </c>
      <c r="D60" s="15">
        <v>0</v>
      </c>
      <c r="E60" s="15">
        <v>0</v>
      </c>
    </row>
    <row r="61" spans="1:5" s="3" customFormat="1" ht="29.25" customHeight="1">
      <c r="A61" s="23" t="s">
        <v>53</v>
      </c>
      <c r="B61" s="1" t="s">
        <v>169</v>
      </c>
      <c r="C61" s="15">
        <f>SUM(C62:C81)</f>
        <v>22423.9</v>
      </c>
      <c r="D61" s="15">
        <f>SUM(D62:D81)</f>
        <v>9502.1</v>
      </c>
      <c r="E61" s="15">
        <f>SUM(E62:E81)</f>
        <v>10602.1</v>
      </c>
    </row>
    <row r="62" spans="1:5" s="18" customFormat="1" ht="141" customHeight="1">
      <c r="A62" s="39" t="s">
        <v>53</v>
      </c>
      <c r="B62" s="40" t="s">
        <v>161</v>
      </c>
      <c r="C62" s="41">
        <v>8410</v>
      </c>
      <c r="D62" s="41">
        <v>0</v>
      </c>
      <c r="E62" s="41">
        <v>0</v>
      </c>
    </row>
    <row r="63" spans="1:5" s="18" customFormat="1" ht="110.25" customHeight="1">
      <c r="A63" s="39" t="s">
        <v>53</v>
      </c>
      <c r="B63" s="40" t="s">
        <v>133</v>
      </c>
      <c r="C63" s="41">
        <v>1220</v>
      </c>
      <c r="D63" s="41">
        <v>0</v>
      </c>
      <c r="E63" s="41">
        <v>0</v>
      </c>
    </row>
    <row r="64" spans="1:5" s="18" customFormat="1" ht="119.25" customHeight="1">
      <c r="A64" s="39" t="s">
        <v>53</v>
      </c>
      <c r="B64" s="40" t="s">
        <v>134</v>
      </c>
      <c r="C64" s="41">
        <v>1372.5</v>
      </c>
      <c r="D64" s="41">
        <v>1372.5</v>
      </c>
      <c r="E64" s="41">
        <v>1372.5</v>
      </c>
    </row>
    <row r="65" spans="1:5" s="18" customFormat="1" ht="119.25" customHeight="1">
      <c r="A65" s="39" t="s">
        <v>53</v>
      </c>
      <c r="B65" s="40" t="s">
        <v>158</v>
      </c>
      <c r="C65" s="41">
        <v>340</v>
      </c>
      <c r="D65" s="41">
        <v>340</v>
      </c>
      <c r="E65" s="41">
        <v>340</v>
      </c>
    </row>
    <row r="66" spans="1:5" s="18" customFormat="1" ht="154.5" customHeight="1">
      <c r="A66" s="39" t="s">
        <v>53</v>
      </c>
      <c r="B66" s="40" t="s">
        <v>159</v>
      </c>
      <c r="C66" s="41">
        <v>2249.2</v>
      </c>
      <c r="D66" s="41">
        <v>0</v>
      </c>
      <c r="E66" s="41">
        <v>0</v>
      </c>
    </row>
    <row r="67" spans="1:5" s="18" customFormat="1" ht="110.25" customHeight="1">
      <c r="A67" s="39" t="s">
        <v>53</v>
      </c>
      <c r="B67" s="40" t="s">
        <v>136</v>
      </c>
      <c r="C67" s="41">
        <v>2867.6</v>
      </c>
      <c r="D67" s="41">
        <v>2867.6</v>
      </c>
      <c r="E67" s="41">
        <v>2867.6</v>
      </c>
    </row>
    <row r="68" spans="1:5" s="18" customFormat="1" ht="138" customHeight="1">
      <c r="A68" s="39" t="s">
        <v>53</v>
      </c>
      <c r="B68" s="40" t="s">
        <v>137</v>
      </c>
      <c r="C68" s="41">
        <v>1050.1</v>
      </c>
      <c r="D68" s="41">
        <v>1050.1</v>
      </c>
      <c r="E68" s="41">
        <v>1050.1</v>
      </c>
    </row>
    <row r="69" spans="1:5" s="18" customFormat="1" ht="110.25" customHeight="1">
      <c r="A69" s="39" t="s">
        <v>53</v>
      </c>
      <c r="B69" s="40" t="s">
        <v>160</v>
      </c>
      <c r="C69" s="41">
        <v>3447.4</v>
      </c>
      <c r="D69" s="41">
        <v>3447.4</v>
      </c>
      <c r="E69" s="41">
        <v>3447.4</v>
      </c>
    </row>
    <row r="70" spans="1:5" s="18" customFormat="1" ht="123" customHeight="1">
      <c r="A70" s="39" t="s">
        <v>53</v>
      </c>
      <c r="B70" s="40" t="s">
        <v>138</v>
      </c>
      <c r="C70" s="41">
        <v>300</v>
      </c>
      <c r="D70" s="41">
        <v>0</v>
      </c>
      <c r="E70" s="41">
        <v>0</v>
      </c>
    </row>
    <row r="71" spans="1:5" s="18" customFormat="1" ht="109.5" customHeight="1" hidden="1">
      <c r="A71" s="39" t="s">
        <v>53</v>
      </c>
      <c r="B71" s="40" t="s">
        <v>162</v>
      </c>
      <c r="C71" s="41">
        <v>0</v>
      </c>
      <c r="D71" s="41">
        <v>0</v>
      </c>
      <c r="E71" s="41">
        <v>0</v>
      </c>
    </row>
    <row r="72" spans="1:5" s="42" customFormat="1" ht="141" customHeight="1" hidden="1">
      <c r="A72" s="39" t="s">
        <v>53</v>
      </c>
      <c r="B72" s="40"/>
      <c r="C72" s="41">
        <v>0</v>
      </c>
      <c r="D72" s="41">
        <v>0</v>
      </c>
      <c r="E72" s="41">
        <v>0</v>
      </c>
    </row>
    <row r="73" spans="1:5" s="18" customFormat="1" ht="127.5" customHeight="1" hidden="1">
      <c r="A73" s="28" t="s">
        <v>53</v>
      </c>
      <c r="B73" s="43" t="s">
        <v>104</v>
      </c>
      <c r="C73" s="51">
        <v>0</v>
      </c>
      <c r="D73" s="51">
        <v>0</v>
      </c>
      <c r="E73" s="51">
        <v>0</v>
      </c>
    </row>
    <row r="74" spans="1:5" s="42" customFormat="1" ht="105.75" customHeight="1">
      <c r="A74" s="39" t="s">
        <v>53</v>
      </c>
      <c r="B74" s="44" t="s">
        <v>139</v>
      </c>
      <c r="C74" s="41">
        <v>127.4</v>
      </c>
      <c r="D74" s="41">
        <v>134.5</v>
      </c>
      <c r="E74" s="41">
        <v>134.5</v>
      </c>
    </row>
    <row r="75" spans="1:5" s="42" customFormat="1" ht="93" customHeight="1">
      <c r="A75" s="39" t="s">
        <v>53</v>
      </c>
      <c r="B75" s="44" t="s">
        <v>165</v>
      </c>
      <c r="C75" s="41">
        <v>290</v>
      </c>
      <c r="D75" s="41">
        <v>290</v>
      </c>
      <c r="E75" s="41">
        <v>290</v>
      </c>
    </row>
    <row r="76" spans="1:5" s="18" customFormat="1" ht="101.25" customHeight="1" hidden="1">
      <c r="A76" s="28" t="s">
        <v>53</v>
      </c>
      <c r="B76" s="2" t="s">
        <v>125</v>
      </c>
      <c r="C76" s="51">
        <v>0</v>
      </c>
      <c r="D76" s="51">
        <v>0</v>
      </c>
      <c r="E76" s="51">
        <v>0</v>
      </c>
    </row>
    <row r="77" spans="1:5" s="42" customFormat="1" ht="138.75" customHeight="1">
      <c r="A77" s="39" t="s">
        <v>53</v>
      </c>
      <c r="B77" s="44" t="s">
        <v>166</v>
      </c>
      <c r="C77" s="41">
        <v>133.7</v>
      </c>
      <c r="D77" s="41">
        <v>0</v>
      </c>
      <c r="E77" s="41">
        <v>0</v>
      </c>
    </row>
    <row r="78" spans="1:5" s="42" customFormat="1" ht="94.5" customHeight="1" hidden="1">
      <c r="A78" s="39" t="s">
        <v>53</v>
      </c>
      <c r="B78" s="44"/>
      <c r="C78" s="41">
        <v>0</v>
      </c>
      <c r="D78" s="41">
        <v>0</v>
      </c>
      <c r="E78" s="41">
        <v>0</v>
      </c>
    </row>
    <row r="79" spans="1:5" s="42" customFormat="1" ht="106.5" customHeight="1">
      <c r="A79" s="39" t="s">
        <v>53</v>
      </c>
      <c r="B79" s="44" t="s">
        <v>170</v>
      </c>
      <c r="C79" s="41">
        <v>0</v>
      </c>
      <c r="D79" s="41">
        <v>0</v>
      </c>
      <c r="E79" s="41">
        <v>1100</v>
      </c>
    </row>
    <row r="80" spans="1:5" s="42" customFormat="1" ht="31.5" customHeight="1">
      <c r="A80" s="39" t="s">
        <v>53</v>
      </c>
      <c r="B80" s="40" t="s">
        <v>93</v>
      </c>
      <c r="C80" s="41">
        <v>616</v>
      </c>
      <c r="D80" s="41">
        <v>0</v>
      </c>
      <c r="E80" s="41">
        <v>0</v>
      </c>
    </row>
    <row r="81" spans="1:5" s="42" customFormat="1" ht="102.75" customHeight="1" hidden="1">
      <c r="A81" s="39" t="s">
        <v>53</v>
      </c>
      <c r="B81" s="40" t="s">
        <v>144</v>
      </c>
      <c r="C81" s="41">
        <v>0</v>
      </c>
      <c r="D81" s="41">
        <v>0</v>
      </c>
      <c r="E81" s="41">
        <v>0</v>
      </c>
    </row>
    <row r="82" spans="1:5" s="42" customFormat="1" ht="90.75" customHeight="1" hidden="1">
      <c r="A82" s="39" t="s">
        <v>53</v>
      </c>
      <c r="B82" s="40" t="s">
        <v>130</v>
      </c>
      <c r="C82" s="41">
        <v>0</v>
      </c>
      <c r="D82" s="41">
        <v>0</v>
      </c>
      <c r="E82" s="41">
        <v>0</v>
      </c>
    </row>
    <row r="83" spans="1:5" s="42" customFormat="1" ht="87.75" customHeight="1" hidden="1">
      <c r="A83" s="39" t="s">
        <v>53</v>
      </c>
      <c r="B83" s="40" t="s">
        <v>100</v>
      </c>
      <c r="C83" s="41">
        <v>0</v>
      </c>
      <c r="D83" s="41">
        <v>0</v>
      </c>
      <c r="E83" s="41">
        <v>0</v>
      </c>
    </row>
    <row r="84" spans="1:5" ht="19.5" customHeight="1">
      <c r="A84" s="29"/>
      <c r="B84" s="2" t="s">
        <v>12</v>
      </c>
      <c r="C84" s="48">
        <f>SUM(C85+C94+C95+C96+C97+C98+C100)</f>
        <v>213401.6</v>
      </c>
      <c r="D84" s="48">
        <f>SUM(D85+D94+D95+D96+D97+D98+D100)</f>
        <v>210124</v>
      </c>
      <c r="E84" s="48">
        <f>SUM(E85+E94+E95+E96+E97+E98+E100)</f>
        <v>210255.4</v>
      </c>
    </row>
    <row r="85" spans="1:5" s="3" customFormat="1" ht="48" customHeight="1">
      <c r="A85" s="30" t="s">
        <v>54</v>
      </c>
      <c r="B85" s="22" t="s">
        <v>171</v>
      </c>
      <c r="C85" s="48">
        <f>SUM(C86:C93)</f>
        <v>199993.8</v>
      </c>
      <c r="D85" s="48">
        <f>SUM(D86:D93)</f>
        <v>196740.4</v>
      </c>
      <c r="E85" s="48">
        <f>SUM(E86:E93)</f>
        <v>196872.4</v>
      </c>
    </row>
    <row r="86" spans="1:5" s="42" customFormat="1" ht="107.25" customHeight="1">
      <c r="A86" s="45" t="s">
        <v>54</v>
      </c>
      <c r="B86" s="46" t="s">
        <v>15</v>
      </c>
      <c r="C86" s="47">
        <v>397.2</v>
      </c>
      <c r="D86" s="47">
        <v>399.5</v>
      </c>
      <c r="E86" s="47">
        <v>401.8</v>
      </c>
    </row>
    <row r="87" spans="1:5" s="42" customFormat="1" ht="135.75" customHeight="1">
      <c r="A87" s="45" t="s">
        <v>54</v>
      </c>
      <c r="B87" s="46" t="s">
        <v>36</v>
      </c>
      <c r="C87" s="47">
        <v>3034</v>
      </c>
      <c r="D87" s="47">
        <v>3179</v>
      </c>
      <c r="E87" s="47">
        <v>3308.7</v>
      </c>
    </row>
    <row r="88" spans="1:5" s="42" customFormat="1" ht="101.25" customHeight="1">
      <c r="A88" s="45" t="s">
        <v>54</v>
      </c>
      <c r="B88" s="46" t="s">
        <v>16</v>
      </c>
      <c r="C88" s="47">
        <v>198.5</v>
      </c>
      <c r="D88" s="47">
        <v>198.5</v>
      </c>
      <c r="E88" s="47">
        <v>198.5</v>
      </c>
    </row>
    <row r="89" spans="1:5" s="42" customFormat="1" ht="113.25" customHeight="1">
      <c r="A89" s="45" t="s">
        <v>54</v>
      </c>
      <c r="B89" s="46" t="s">
        <v>28</v>
      </c>
      <c r="C89" s="47">
        <v>10.4</v>
      </c>
      <c r="D89" s="47">
        <v>10.4</v>
      </c>
      <c r="E89" s="47">
        <v>10.4</v>
      </c>
    </row>
    <row r="90" spans="1:5" s="42" customFormat="1" ht="110.25" customHeight="1">
      <c r="A90" s="45" t="s">
        <v>54</v>
      </c>
      <c r="B90" s="46" t="s">
        <v>17</v>
      </c>
      <c r="C90" s="47">
        <v>4967.7</v>
      </c>
      <c r="D90" s="47">
        <v>4967.7</v>
      </c>
      <c r="E90" s="47">
        <v>4967.7</v>
      </c>
    </row>
    <row r="91" spans="1:5" s="42" customFormat="1" ht="109.5" customHeight="1">
      <c r="A91" s="45" t="s">
        <v>54</v>
      </c>
      <c r="B91" s="46" t="s">
        <v>33</v>
      </c>
      <c r="C91" s="47">
        <v>172928.2</v>
      </c>
      <c r="D91" s="47">
        <v>169527.5</v>
      </c>
      <c r="E91" s="47">
        <v>169527.5</v>
      </c>
    </row>
    <row r="92" spans="1:5" s="42" customFormat="1" ht="90.75" customHeight="1">
      <c r="A92" s="45" t="s">
        <v>54</v>
      </c>
      <c r="B92" s="46" t="s">
        <v>18</v>
      </c>
      <c r="C92" s="47">
        <v>15056.5</v>
      </c>
      <c r="D92" s="47">
        <v>15056.5</v>
      </c>
      <c r="E92" s="47">
        <v>15056.5</v>
      </c>
    </row>
    <row r="93" spans="1:5" s="42" customFormat="1" ht="117.75" customHeight="1">
      <c r="A93" s="45" t="s">
        <v>54</v>
      </c>
      <c r="B93" s="46" t="s">
        <v>110</v>
      </c>
      <c r="C93" s="41">
        <v>3401.3</v>
      </c>
      <c r="D93" s="41">
        <v>3401.3</v>
      </c>
      <c r="E93" s="41">
        <v>3401.3</v>
      </c>
    </row>
    <row r="94" spans="1:5" s="3" customFormat="1" ht="75.75" customHeight="1">
      <c r="A94" s="30" t="s">
        <v>55</v>
      </c>
      <c r="B94" s="22" t="s">
        <v>27</v>
      </c>
      <c r="C94" s="48">
        <v>27.5</v>
      </c>
      <c r="D94" s="48">
        <v>3.3</v>
      </c>
      <c r="E94" s="48">
        <v>2.9</v>
      </c>
    </row>
    <row r="95" spans="1:5" s="3" customFormat="1" ht="116.25" customHeight="1" hidden="1">
      <c r="A95" s="30" t="s">
        <v>47</v>
      </c>
      <c r="B95" s="22" t="s">
        <v>38</v>
      </c>
      <c r="C95" s="48">
        <v>0</v>
      </c>
      <c r="D95" s="48">
        <v>0</v>
      </c>
      <c r="E95" s="48">
        <v>0</v>
      </c>
    </row>
    <row r="96" spans="1:5" s="3" customFormat="1" ht="72.75" customHeight="1" hidden="1">
      <c r="A96" s="30" t="s">
        <v>48</v>
      </c>
      <c r="B96" s="22" t="s">
        <v>37</v>
      </c>
      <c r="C96" s="48">
        <v>0</v>
      </c>
      <c r="D96" s="48">
        <v>0</v>
      </c>
      <c r="E96" s="48">
        <v>0</v>
      </c>
    </row>
    <row r="97" spans="1:5" s="3" customFormat="1" ht="90" customHeight="1">
      <c r="A97" s="30" t="s">
        <v>49</v>
      </c>
      <c r="B97" s="22" t="s">
        <v>173</v>
      </c>
      <c r="C97" s="48">
        <v>1600</v>
      </c>
      <c r="D97" s="48">
        <v>1600</v>
      </c>
      <c r="E97" s="48">
        <v>1600</v>
      </c>
    </row>
    <row r="98" spans="1:5" s="3" customFormat="1" ht="74.25" customHeight="1">
      <c r="A98" s="30" t="s">
        <v>143</v>
      </c>
      <c r="B98" s="22" t="s">
        <v>172</v>
      </c>
      <c r="C98" s="48">
        <v>9343.2</v>
      </c>
      <c r="D98" s="48">
        <v>9343.2</v>
      </c>
      <c r="E98" s="48">
        <v>9343.2</v>
      </c>
    </row>
    <row r="99" spans="1:5" s="3" customFormat="1" ht="33" customHeight="1" hidden="1">
      <c r="A99" s="30" t="s">
        <v>141</v>
      </c>
      <c r="B99" s="22" t="s">
        <v>142</v>
      </c>
      <c r="C99" s="48">
        <v>0</v>
      </c>
      <c r="D99" s="48">
        <v>0</v>
      </c>
      <c r="E99" s="48">
        <v>0</v>
      </c>
    </row>
    <row r="100" spans="1:5" s="3" customFormat="1" ht="30.75" customHeight="1">
      <c r="A100" s="30" t="s">
        <v>126</v>
      </c>
      <c r="B100" s="22" t="s">
        <v>174</v>
      </c>
      <c r="C100" s="48">
        <v>2437.1</v>
      </c>
      <c r="D100" s="48">
        <v>2437.1</v>
      </c>
      <c r="E100" s="48">
        <v>2436.9</v>
      </c>
    </row>
    <row r="101" spans="1:5" ht="29.25" customHeight="1">
      <c r="A101" s="30"/>
      <c r="B101" s="34" t="s">
        <v>20</v>
      </c>
      <c r="C101" s="15">
        <f>SUM(C102+C109)</f>
        <v>7260</v>
      </c>
      <c r="D101" s="15">
        <f>SUM(D102+D109)</f>
        <v>0</v>
      </c>
      <c r="E101" s="15">
        <f>SUM(E102+E109)</f>
        <v>0</v>
      </c>
    </row>
    <row r="102" spans="1:5" s="3" customFormat="1" ht="73.5" customHeight="1">
      <c r="A102" s="23" t="s">
        <v>50</v>
      </c>
      <c r="B102" s="33" t="s">
        <v>19</v>
      </c>
      <c r="C102" s="48">
        <f>SUM(C103:C108)</f>
        <v>7160</v>
      </c>
      <c r="D102" s="48">
        <f>SUM(D103:D108)</f>
        <v>0</v>
      </c>
      <c r="E102" s="48">
        <f>SUM(E103:E108)</f>
        <v>0</v>
      </c>
    </row>
    <row r="103" spans="1:5" ht="15.75" customHeight="1">
      <c r="A103" s="39" t="s">
        <v>41</v>
      </c>
      <c r="B103" s="49" t="s">
        <v>1</v>
      </c>
      <c r="C103" s="47">
        <v>684.2</v>
      </c>
      <c r="D103" s="47">
        <v>0</v>
      </c>
      <c r="E103" s="47">
        <v>0</v>
      </c>
    </row>
    <row r="104" spans="1:5" ht="16.5" customHeight="1">
      <c r="A104" s="39" t="s">
        <v>42</v>
      </c>
      <c r="B104" s="49" t="s">
        <v>2</v>
      </c>
      <c r="C104" s="47">
        <v>744.8</v>
      </c>
      <c r="D104" s="47">
        <v>0</v>
      </c>
      <c r="E104" s="47">
        <v>0</v>
      </c>
    </row>
    <row r="105" spans="1:5" ht="14.25" customHeight="1">
      <c r="A105" s="39" t="s">
        <v>43</v>
      </c>
      <c r="B105" s="49" t="s">
        <v>182</v>
      </c>
      <c r="C105" s="47">
        <v>3968.7</v>
      </c>
      <c r="D105" s="47">
        <v>0</v>
      </c>
      <c r="E105" s="47">
        <v>0</v>
      </c>
    </row>
    <row r="106" spans="1:5" ht="15.75" customHeight="1">
      <c r="A106" s="39" t="s">
        <v>44</v>
      </c>
      <c r="B106" s="49" t="s">
        <v>3</v>
      </c>
      <c r="C106" s="47">
        <v>453.2</v>
      </c>
      <c r="D106" s="47">
        <v>0</v>
      </c>
      <c r="E106" s="47">
        <v>0</v>
      </c>
    </row>
    <row r="107" spans="1:5" ht="15" customHeight="1">
      <c r="A107" s="39" t="s">
        <v>45</v>
      </c>
      <c r="B107" s="49" t="s">
        <v>4</v>
      </c>
      <c r="C107" s="47">
        <v>624.5</v>
      </c>
      <c r="D107" s="47">
        <v>0</v>
      </c>
      <c r="E107" s="47">
        <v>0</v>
      </c>
    </row>
    <row r="108" spans="1:5" ht="15.75" customHeight="1">
      <c r="A108" s="39" t="s">
        <v>46</v>
      </c>
      <c r="B108" s="49" t="s">
        <v>5</v>
      </c>
      <c r="C108" s="47">
        <v>684.6</v>
      </c>
      <c r="D108" s="47">
        <v>0</v>
      </c>
      <c r="E108" s="47">
        <v>0</v>
      </c>
    </row>
    <row r="109" spans="1:5" ht="31.5" customHeight="1">
      <c r="A109" s="23" t="s">
        <v>94</v>
      </c>
      <c r="B109" s="33" t="s">
        <v>175</v>
      </c>
      <c r="C109" s="47">
        <f>SUM(C110:C114)</f>
        <v>100</v>
      </c>
      <c r="D109" s="47">
        <f>SUM(D110:D114)</f>
        <v>0</v>
      </c>
      <c r="E109" s="47">
        <f>SUM(E110:E114)</f>
        <v>0</v>
      </c>
    </row>
    <row r="110" spans="1:5" s="42" customFormat="1" ht="187.5" customHeight="1">
      <c r="A110" s="39" t="s">
        <v>94</v>
      </c>
      <c r="B110" s="49" t="s">
        <v>176</v>
      </c>
      <c r="C110" s="47">
        <v>100</v>
      </c>
      <c r="D110" s="47">
        <v>0</v>
      </c>
      <c r="E110" s="47">
        <v>0</v>
      </c>
    </row>
    <row r="111" spans="1:5" s="42" customFormat="1" ht="245.25" customHeight="1" hidden="1">
      <c r="A111" s="39" t="s">
        <v>94</v>
      </c>
      <c r="B111" s="49" t="s">
        <v>149</v>
      </c>
      <c r="C111" s="47">
        <v>0</v>
      </c>
      <c r="D111" s="47">
        <v>0</v>
      </c>
      <c r="E111" s="47">
        <v>0</v>
      </c>
    </row>
    <row r="112" spans="1:5" s="42" customFormat="1" ht="77.25" customHeight="1" hidden="1">
      <c r="A112" s="39" t="s">
        <v>94</v>
      </c>
      <c r="B112" s="49" t="s">
        <v>131</v>
      </c>
      <c r="C112" s="47">
        <v>0</v>
      </c>
      <c r="D112" s="47">
        <v>0</v>
      </c>
      <c r="E112" s="47">
        <v>0</v>
      </c>
    </row>
    <row r="113" spans="1:5" s="42" customFormat="1" ht="122.25" customHeight="1" hidden="1">
      <c r="A113" s="39" t="s">
        <v>94</v>
      </c>
      <c r="B113" s="49" t="s">
        <v>111</v>
      </c>
      <c r="C113" s="47">
        <v>0</v>
      </c>
      <c r="D113" s="47">
        <v>0</v>
      </c>
      <c r="E113" s="47">
        <v>0</v>
      </c>
    </row>
    <row r="114" spans="1:5" s="42" customFormat="1" ht="118.5" customHeight="1" hidden="1">
      <c r="A114" s="39" t="s">
        <v>94</v>
      </c>
      <c r="B114" s="44" t="s">
        <v>140</v>
      </c>
      <c r="C114" s="47">
        <v>0</v>
      </c>
      <c r="D114" s="47">
        <v>0</v>
      </c>
      <c r="E114" s="47">
        <v>0</v>
      </c>
    </row>
    <row r="115" spans="1:5" s="3" customFormat="1" ht="72" customHeight="1" hidden="1">
      <c r="A115" s="23" t="s">
        <v>94</v>
      </c>
      <c r="B115" s="16" t="s">
        <v>129</v>
      </c>
      <c r="C115" s="48">
        <v>0</v>
      </c>
      <c r="D115" s="48">
        <v>0</v>
      </c>
      <c r="E115" s="48">
        <v>0</v>
      </c>
    </row>
    <row r="116" spans="1:5" s="3" customFormat="1" ht="42" customHeight="1" hidden="1">
      <c r="A116" s="23" t="s">
        <v>94</v>
      </c>
      <c r="B116" s="33" t="s">
        <v>35</v>
      </c>
      <c r="C116" s="48">
        <v>0</v>
      </c>
      <c r="D116" s="48">
        <v>0</v>
      </c>
      <c r="E116" s="48">
        <v>0</v>
      </c>
    </row>
    <row r="117" spans="1:5" s="3" customFormat="1" ht="42" customHeight="1">
      <c r="A117" s="28" t="s">
        <v>113</v>
      </c>
      <c r="B117" s="19" t="s">
        <v>114</v>
      </c>
      <c r="C117" s="48">
        <f>SUM(C118)</f>
        <v>0</v>
      </c>
      <c r="D117" s="48">
        <f>SUM(D118)</f>
        <v>0</v>
      </c>
      <c r="E117" s="48">
        <f>SUM(E118)</f>
        <v>0</v>
      </c>
    </row>
    <row r="118" spans="1:5" s="3" customFormat="1" ht="42" customHeight="1">
      <c r="A118" s="23" t="s">
        <v>115</v>
      </c>
      <c r="B118" s="33" t="s">
        <v>116</v>
      </c>
      <c r="C118" s="48">
        <v>0</v>
      </c>
      <c r="D118" s="48">
        <v>0</v>
      </c>
      <c r="E118" s="48">
        <v>0</v>
      </c>
    </row>
    <row r="119" spans="1:5" ht="15.75" customHeight="1">
      <c r="A119" s="28" t="s">
        <v>26</v>
      </c>
      <c r="B119" s="19" t="s">
        <v>24</v>
      </c>
      <c r="C119" s="48">
        <f>SUM(C120:C121)</f>
        <v>79</v>
      </c>
      <c r="D119" s="48">
        <f>SUM(D120:D121)</f>
        <v>0</v>
      </c>
      <c r="E119" s="48">
        <f>SUM(E120:E121)</f>
        <v>0</v>
      </c>
    </row>
    <row r="120" spans="1:5" ht="42.75" customHeight="1">
      <c r="A120" s="23" t="s">
        <v>56</v>
      </c>
      <c r="B120" s="33" t="s">
        <v>22</v>
      </c>
      <c r="C120" s="48">
        <v>79</v>
      </c>
      <c r="D120" s="48">
        <v>0</v>
      </c>
      <c r="E120" s="48">
        <v>0</v>
      </c>
    </row>
    <row r="121" spans="1:5" ht="27.75" customHeight="1" hidden="1">
      <c r="A121" s="23" t="s">
        <v>57</v>
      </c>
      <c r="B121" s="33" t="s">
        <v>23</v>
      </c>
      <c r="C121" s="48">
        <v>0</v>
      </c>
      <c r="D121" s="48">
        <v>0</v>
      </c>
      <c r="E121" s="48">
        <v>0</v>
      </c>
    </row>
    <row r="122" spans="1:5" ht="15.75" customHeight="1">
      <c r="A122" s="29"/>
      <c r="B122" s="35" t="s">
        <v>6</v>
      </c>
      <c r="C122" s="48">
        <f>C13+C32</f>
        <v>630628.1</v>
      </c>
      <c r="D122" s="48">
        <f>D13+D32</f>
        <v>738604.93</v>
      </c>
      <c r="E122" s="48">
        <f>E13+E32</f>
        <v>719673.9360000001</v>
      </c>
    </row>
    <row r="123" spans="1:5" ht="12.75" customHeight="1">
      <c r="A123" s="31"/>
      <c r="B123" s="5"/>
      <c r="C123" s="52"/>
      <c r="D123" s="52"/>
      <c r="E123" s="52" t="s">
        <v>184</v>
      </c>
    </row>
    <row r="124" spans="1:5" ht="12.75" customHeight="1">
      <c r="A124" s="31"/>
      <c r="B124" s="5"/>
      <c r="C124" s="53"/>
      <c r="D124" s="53"/>
      <c r="E124" s="53"/>
    </row>
    <row r="125" spans="1:5" ht="12.75" customHeight="1">
      <c r="A125" s="31"/>
      <c r="B125" s="5"/>
      <c r="C125" s="53"/>
      <c r="D125" s="53"/>
      <c r="E125" s="53"/>
    </row>
    <row r="126" spans="1:5" ht="12.75" customHeight="1">
      <c r="A126" s="31"/>
      <c r="B126" s="5"/>
      <c r="C126" s="53"/>
      <c r="D126" s="53"/>
      <c r="E126" s="53"/>
    </row>
    <row r="127" spans="1:5" ht="12.75" customHeight="1">
      <c r="A127" s="31"/>
      <c r="B127" s="5"/>
      <c r="C127" s="53"/>
      <c r="D127" s="53"/>
      <c r="E127" s="53"/>
    </row>
    <row r="128" spans="1:5" ht="12.75" customHeight="1">
      <c r="A128" s="31"/>
      <c r="B128" s="5"/>
      <c r="C128" s="53"/>
      <c r="D128" s="53"/>
      <c r="E128" s="53"/>
    </row>
    <row r="129" spans="1:5" ht="12.75" customHeight="1">
      <c r="A129" s="31"/>
      <c r="B129" s="5"/>
      <c r="C129" s="53"/>
      <c r="D129" s="53"/>
      <c r="E129" s="53"/>
    </row>
    <row r="130" spans="1:5" ht="12.75" customHeight="1">
      <c r="A130" s="31"/>
      <c r="B130" s="5"/>
      <c r="C130" s="53"/>
      <c r="D130" s="53"/>
      <c r="E130" s="53"/>
    </row>
    <row r="131" spans="1:5" ht="12.75" customHeight="1">
      <c r="A131" s="31"/>
      <c r="B131" s="5"/>
      <c r="C131" s="53"/>
      <c r="D131" s="53"/>
      <c r="E131" s="53"/>
    </row>
    <row r="132" spans="1:5" ht="12.75" customHeight="1">
      <c r="A132" s="31"/>
      <c r="B132" s="6"/>
      <c r="C132" s="53"/>
      <c r="D132" s="53"/>
      <c r="E132" s="53"/>
    </row>
    <row r="133" spans="1:5" ht="12.75" customHeight="1">
      <c r="A133" s="31"/>
      <c r="B133" s="7"/>
      <c r="C133" s="53"/>
      <c r="D133" s="53"/>
      <c r="E133" s="53"/>
    </row>
    <row r="134" spans="1:5" ht="15">
      <c r="A134" s="24"/>
      <c r="B134" s="8"/>
      <c r="C134" s="54"/>
      <c r="D134" s="54"/>
      <c r="E134" s="54"/>
    </row>
    <row r="135" spans="1:5" ht="15">
      <c r="A135" s="24"/>
      <c r="B135" s="8"/>
      <c r="C135" s="54"/>
      <c r="D135" s="54"/>
      <c r="E135" s="54"/>
    </row>
    <row r="136" spans="1:5" ht="15">
      <c r="A136" s="24"/>
      <c r="B136" s="8"/>
      <c r="C136" s="54"/>
      <c r="D136" s="54"/>
      <c r="E136" s="54"/>
    </row>
    <row r="137" spans="1:5" ht="15">
      <c r="A137" s="24"/>
      <c r="B137" s="8"/>
      <c r="C137" s="54"/>
      <c r="D137" s="54"/>
      <c r="E137" s="54"/>
    </row>
    <row r="138" spans="1:5" ht="15">
      <c r="A138" s="24"/>
      <c r="B138" s="8"/>
      <c r="C138" s="54"/>
      <c r="D138" s="54"/>
      <c r="E138" s="54"/>
    </row>
    <row r="141" ht="15" hidden="1"/>
    <row r="142" ht="15" hidden="1"/>
    <row r="143" ht="15" hidden="1"/>
    <row r="144" ht="15" hidden="1"/>
    <row r="145" ht="15" hidden="1"/>
    <row r="146" ht="15" hidden="1"/>
  </sheetData>
  <sheetProtection/>
  <mergeCells count="13">
    <mergeCell ref="B6:E6"/>
    <mergeCell ref="B7:E7"/>
    <mergeCell ref="B8:E8"/>
    <mergeCell ref="B1:E1"/>
    <mergeCell ref="B2:E2"/>
    <mergeCell ref="B3:E3"/>
    <mergeCell ref="A11:A12"/>
    <mergeCell ref="B11:B12"/>
    <mergeCell ref="C11:E11"/>
    <mergeCell ref="A9:E9"/>
    <mergeCell ref="C10:E10"/>
    <mergeCell ref="B4:E4"/>
    <mergeCell ref="B5:E5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2022-02-22T09:40:37Z</cp:lastPrinted>
  <dcterms:created xsi:type="dcterms:W3CDTF">2008-04-09T13:19:06Z</dcterms:created>
  <dcterms:modified xsi:type="dcterms:W3CDTF">2022-04-14T08:07:35Z</dcterms:modified>
  <cp:category/>
  <cp:version/>
  <cp:contentType/>
  <cp:contentStatus/>
</cp:coreProperties>
</file>