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20" windowHeight="541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<sst xmlns="http://schemas.openxmlformats.org/spreadsheetml/2006/main" count="262" uniqueCount="208">
  <si>
    <t>2 00 00000 00 0000 000</t>
  </si>
  <si>
    <t>Антушевское поселение</t>
  </si>
  <si>
    <t>Артюшинское поселение</t>
  </si>
  <si>
    <t>Глушковское поселение</t>
  </si>
  <si>
    <t>Куностьское поселение</t>
  </si>
  <si>
    <t>Шольское поселение</t>
  </si>
  <si>
    <t>Итого</t>
  </si>
  <si>
    <t>Код</t>
  </si>
  <si>
    <t>Наименование групп, подгрупп и статей доходов</t>
  </si>
  <si>
    <t>1 00 00000 00 0000 000</t>
  </si>
  <si>
    <t>НАЛОГОВЫЕ И НЕНАЛОГОВЫЕ ДОХОДЫ</t>
  </si>
  <si>
    <t>БЕЗВОЗМЕЗДНЫЕ ПОСТУПЛЕНИЯ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</si>
  <si>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соглашениями:</t>
  </si>
  <si>
    <t>Прочие безвозмездные поступления в бюджеты муниципальных районов</t>
  </si>
  <si>
    <t>ПРОЧИЕ БЕЗВОЗМЕЗДНЫЕ ПОСТУПЛЕНИЯ</t>
  </si>
  <si>
    <t>2 02 00000 00 0000 000</t>
  </si>
  <si>
    <t>2 07 00000 00 0000 000</t>
  </si>
  <si>
    <t xml:space="preserve">                                                                            Приложение 2</t>
  </si>
  <si>
    <t xml:space="preserve">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</si>
  <si>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от _______________  года  № ______</t>
  </si>
  <si>
    <t xml:space="preserve">                                                                        от _______________  года  № ______</t>
  </si>
  <si>
    <t>Межбюджетные трансферты бюджетам муниципальных районов на государственную поддержку лучших работников сельских учреждений культуры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</si>
  <si>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</si>
  <si>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2 02 40014 05 1000 150</t>
  </si>
  <si>
    <t>2 02 40014 05 2000 150</t>
  </si>
  <si>
    <t>2 02 40014 05 5000 150</t>
  </si>
  <si>
    <t>2 02 40014 05 7000 150</t>
  </si>
  <si>
    <t>2 02 40014 05 1100 150</t>
  </si>
  <si>
    <t>2 02 40014 05 1300 150</t>
  </si>
  <si>
    <t>2 02 35134 05 0000 150</t>
  </si>
  <si>
    <t>2 02 40014 05 0000 150</t>
  </si>
  <si>
    <t>2 02 27112 05 0000 150</t>
  </si>
  <si>
    <t>2 02 29999 05 0000 150</t>
  </si>
  <si>
    <t>2 07 05030 05 0000 150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</si>
  <si>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</si>
  <si>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</si>
  <si>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</si>
  <si>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</si>
  <si>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</si>
  <si>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</si>
  <si>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</si>
  <si>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1 03 02241 01 0000 110</t>
  </si>
  <si>
    <t>1 03 02251 01 0000 110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</si>
  <si>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</si>
  <si>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</si>
  <si>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</si>
  <si>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</si>
  <si>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</si>
  <si>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1 05 02000 02 0000 110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</si>
  <si>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</si>
  <si>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</si>
  <si>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</si>
  <si>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</si>
  <si>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</si>
  <si>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</si>
  <si>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</si>
  <si>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</si>
  <si>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</si>
  <si>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</si>
  <si>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</si>
  <si>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</si>
  <si>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</si>
  <si>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</si>
  <si>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</si>
  <si>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</si>
  <si>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Субсидии бюджетам муниципальных районов на реализацию проекта "Народный бюджет"</t>
  </si>
  <si>
    <t>2 02 49999 05 0000 150</t>
  </si>
  <si>
    <t>2 02 20077 05 0000 150</t>
  </si>
  <si>
    <t>Субсидии бюджетам муниципальных районов на создание условий по организации дошкольного и общего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</si>
  <si>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2 02 25511 05 0000 150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</si>
  <si>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</si>
  <si>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Субсидии бюджетам муниципальных районов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2014 - 2020 годы"</t>
  </si>
  <si>
    <t>Субсидии бюджетам муниципальных районов на осуществление мероприятий по приспособлению жилого помещения и общего имущества в многоквартирном доме с учетом потребностей инвалидов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</si>
  <si>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</si>
  <si>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</si>
  <si>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Иные межбюджетные трансферты бюджетам муниципальных районов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</si>
  <si>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2 04 00000 00 0000 000</t>
  </si>
  <si>
    <t>БЕЗВОЗМЕЗДНЫЕ ПОСТУПЛЕНИЯ ОТ НЕГОСУДАРСТВЕННЫХ ОРГАНИЗАЦИЙ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</si>
  <si>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</si>
  <si>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</si>
  <si>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2 02 25491 05 0000 150</t>
  </si>
  <si>
    <t>2 02 25243 05 0000 150</t>
  </si>
  <si>
    <t>2 02 25304 05 0000 150</t>
  </si>
  <si>
    <t>Субсидии бюджетам муниципальных районов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</si>
  <si>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2 02 25519 05 0000 150</t>
  </si>
  <si>
    <t>Субсидия бюджетам муниципальных районов на поддержку отрасли культуры</t>
  </si>
  <si>
    <t>Иные межбюджетные трансферты бюджетам муниципальных районов (Гранты в сфере культуры в соответствии с законом области от 27.02.2009 года № 1968-ОЗ "О государственных грантах Вологодской области в сфере культуры")</t>
  </si>
  <si>
    <t>Субсидии бюджетам муниципальных районов на 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</si>
  <si>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Иные межбюджетные трансферты бюджетам муниципальных районов в соответствии с Постановлениями Правительства области от 17 февраля 2020 года № 119 "О выделении средств", от 28 сентября 2020 года № 1151 "О выделении средств"</t>
  </si>
  <si>
    <t>2023 год</t>
  </si>
  <si>
    <t>Субсидии бюджетам муниципальных районов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</si>
  <si>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районов на обеспечение развития и укрепления материально-технической базы сельских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</si>
  <si>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</si>
  <si>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 в 2021–2025 годах"</t>
  </si>
  <si>
    <t>Иные межбюджетные трансферты бюджетам муниципальных районов на комплектование книжных фондов муниципальных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</si>
  <si>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</si>
  <si>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</si>
  <si>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</si>
  <si>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</si>
  <si>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СИСТЕМЫ РОССИЙСКОЙ ФЕДЕРАЦИИ</t>
  </si>
  <si>
    <t>2024 год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</si>
  <si>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районов,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</si>
  <si>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разработку проекта рекультивации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</si>
  <si>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>Субсидии бюджетам муниципальных районов на реализацию мероприятий по оснащению объектов спортивной инфраструктуры спортивно-технологическим оборудованием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</si>
  <si>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</si>
  <si>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</si>
  <si>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 в рамках подпрограммы "Развитие конкуренции и совершенствование механизмов регулирования системы государственных закупок Вологодской области" государственной программы "Экономическое развитие Вологодской области на 2021-2025 годы"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</si>
  <si>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</si>
  <si>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"Безбарьерная среда" государственной программы "Социальная поддержка граждан в Вологодской области на 2021-2025 годы"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</si>
  <si>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</si>
  <si>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районов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 в рамках подпрограммы "Содействие занятости инвалидов, в том числе инвалидов молодого возраста при получении ими профессионального образования и последующем трудоустройстве, а также инвалидов, нуждающихся в сопровождаемом содействии занятости" государственной программы "Трудовые ресурсы, занятость населения и безопасный труд"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</si>
  <si>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</si>
  <si>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</si>
  <si>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2 02 25299 05 0000 150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</si>
  <si>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</si>
  <si>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</si>
  <si>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Городское поселение</t>
  </si>
  <si>
    <t>1 05 01000 01 0000 110</t>
  </si>
  <si>
    <t>2 02 25786 05 0000 150</t>
  </si>
  <si>
    <t>Субсидии бюджетам муниципальных районов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государственной программы "Развитие физической культуры и спорта в Вологодской области на 2021-2025 годы" на 2022 год</t>
  </si>
  <si>
    <t>Субсидии бюджетам муниципальных районов на обеспечение 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</si>
  <si>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районов на проведение мероприятий по антитеррористической защищенности мест массового пребывания людей</t>
  </si>
  <si>
    <t>тыс. рублей</t>
  </si>
  <si>
    <t xml:space="preserve">                                                                                       к решению Представительного Собрания округа</t>
  </si>
  <si>
    <t>Иные межбюджетные трансферты бюджетам муниципальных районов на поощрение за содействие достижению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Федерации,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</t>
  </si>
  <si>
    <t xml:space="preserve">                                Приложение 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</si>
  <si>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</si>
  <si>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</si>
  <si>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</si>
  <si>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</si>
  <si>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</si>
  <si>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 xml:space="preserve">2 02 15001 14 0000 150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</si>
  <si>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</si>
  <si>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Дотации бюджетам муниципальных округов на поддержку мер по обеспечению сбалансированности бюджетов</t>
  </si>
  <si>
    <t xml:space="preserve">2 02 15002 14 0000 150 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</si>
  <si>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</si>
  <si>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2 02 15009 14 0000 150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</si>
  <si>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</si>
  <si>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</si>
  <si>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</si>
  <si>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</si>
  <si>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2 02 25169 14 0000 150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</si>
  <si>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</si>
  <si>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2 02 25304 14 0000 150</t>
  </si>
  <si>
    <t>Прочие субсидии бюджетам муниципальных округов</t>
  </si>
  <si>
    <t>2 02 29999 14 0000 150</t>
  </si>
  <si>
    <t xml:space="preserve">Субсидии бюджетам муниципальных округов на реализацию мероприятий по цифровизации городского хозяйства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 </t>
  </si>
  <si>
    <t xml:space="preserve">Субсидии бюджетам муниципальных округов на реализацию мероприятий по благоустройству дворовых 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2018-2024 годы" </t>
  </si>
  <si>
    <t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</t>
  </si>
  <si>
    <t>2 02 25210 14 0000 150</t>
  </si>
  <si>
    <t>Субсидии бюджетам муниципальных округов на обеспечение развития и укрепление материально-технической базы муниципальных учреждений отрасли культуры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</si>
  <si>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округов на реализацию мероприятий по благоустройству общественных пространств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</si>
  <si>
    <t>Субсидии бюджетам муниципальных округов на комплектование книжных фондов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на 2023 год и плановый период 2024 и 2025 годов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</si>
  <si>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</si>
  <si>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бюджетам муниципальных округов на рекультивацию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</si>
  <si>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>Субсидии бюджетам муниципальных округов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</si>
  <si>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 в 2021–2025 годах"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</si>
  <si>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</si>
  <si>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</si>
  <si>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</si>
  <si>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</si>
  <si>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2 02 20302 14 0000 150</t>
  </si>
  <si>
    <t>Субсидии бюджетам муниципальных округов на организацию уличного освещения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</si>
  <si>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округов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</si>
  <si>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округов на проведение мероприятий по предотвращению распространения сорного растения борщевик Сосновского в рамках подпрограммы "Повышение эффективности использования земель" государственной программы "Комплексное развитие сельских территорий Вологодской области на 2021-2025 годы"</t>
  </si>
  <si>
    <t>Субсидии бюджетам муниципальных округов на развитие мобильной торговли в малонаселенных и (или)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</si>
  <si>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</si>
  <si>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</si>
  <si>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</si>
  <si>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 xml:space="preserve"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</si>
  <si>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2 02 35176 14 0000 150</t>
  </si>
  <si>
    <t>2 02 30024 14 0000 150</t>
  </si>
  <si>
    <t xml:space="preserve">Субвенции бюджетам муниципальных округов для осуществления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
 </t>
  </si>
  <si>
    <t>Субвенции бюджетам муниципальных округов на 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</si>
  <si>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</si>
  <si>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округов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</si>
  <si>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 xml:space="preserve">Субвенции бюджетам муниципальных округов на выполнение передаваемых полномочий субъектов Российской Федерации
 </t>
  </si>
  <si>
    <t>Субвенции бюджетам муниципальных округов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</si>
  <si>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Субвенции бюджетам муниципальных округов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</si>
  <si>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округов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</si>
  <si>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бюджетам муниципальных округов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</si>
  <si>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Единая субвенция бюджетам муниципальных округов из бюджета субъекта Российской Федерации
</t>
  </si>
  <si>
    <t>2 02 35135 14 0000 150</t>
  </si>
  <si>
    <t xml:space="preserve"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</si>
  <si>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</si>
  <si>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</si>
  <si>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</si>
  <si>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1 06 01020 14 0000 110</t>
  </si>
  <si>
    <t>Земельный налог с организаций, обладающих земельным участком, расположенным в границах муниципальных округов</t>
  </si>
  <si>
    <t>1 06 06032 14 0000 110</t>
  </si>
  <si>
    <t>Земельный налог с физических лиц, обладающих земельным участком, расположенным в границах муниципальных округов</t>
  </si>
  <si>
    <t>1 06 06042 14 0000 110</t>
  </si>
  <si>
    <t xml:space="preserve">ИНЫЕ МЕЖБЮДЖЕТНЫЕ ТРАНСФЕРТЫ БЮДЖЕТАМ МУНИЦИПАЛЬНЫХ ОКРУГОВ </t>
  </si>
  <si>
    <t>СУБСИДИИ БЮДЖЕТАМ МУНИЦИПАЛЬНЫХ ОКРУГОВ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</si>
  <si>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</si>
  <si>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2 04 04020 14 0000 150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</si>
  <si>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</si>
  <si>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2 07 04020 14 0000 150</t>
  </si>
  <si>
    <t>2 02 36900 14 0000 150</t>
  </si>
  <si>
    <t>2 02 25497 14 0000 150</t>
  </si>
  <si>
    <t>ДОТАЦИИ БЮДЖЕТАМ МУНИЦИПАЛЬНЫХ ОКРУГОВ</t>
  </si>
  <si>
    <t>Субсидии бюджетам муниципальных округов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</si>
  <si>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СУБВЕНЦИИ БЮДЖЕТАМ МУНИЦИПАЛЬНЫХ ОКРУГОВ</t>
  </si>
  <si>
    <t>Объем доходов бюджета округа, формируемый за счет налоговых и неналоговых доходов, а также безвозмездных поступлений, на 2023 год и плановый период 2024 и 2025 годов</t>
  </si>
  <si>
    <t xml:space="preserve">                                                                              "О бюджете округа на 2023 год и плановый </t>
  </si>
  <si>
    <t xml:space="preserve">                                                    период 2024 и 2025 годов"</t>
  </si>
  <si>
    <r>
      <t xml:space="preserve">                                         от </t>
    </r>
    <r>
      <rPr>
        <u val="single"/>
        <sz val="11"/>
        <rFont val="Times New Roman"/>
        <family val="1"/>
      </rPr>
      <t>________</t>
    </r>
    <r>
      <rPr>
        <sz val="11"/>
        <rFont val="Times New Roman"/>
        <family val="1"/>
      </rPr>
      <t xml:space="preserve"> № __</t>
    </r>
  </si>
  <si>
    <t>2025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</si>
</sst>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000\.0\.00\.00000\.00\.0000\.000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10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8" fillId="41" borderId="12" xfId="0" applyFont="1" applyFill="1" applyBorder="1" applyAlignment="1">
      <alignment horizontal="justify" vertical="top" wrapText="1"/>
    </xf>
    <xf numFmtId="0" fontId="8" fillId="41" borderId="13" xfId="0" applyFont="1" applyFill="1" applyBorder="1" applyAlignment="1">
      <alignment horizontal="justify" vertical="top"/>
    </xf>
    <xf numFmtId="0" fontId="10" fillId="41" borderId="14" xfId="68" applyNumberFormat="1" applyFont="1" applyFill="1" applyBorder="1" applyAlignment="1" applyProtection="1">
      <alignment vertical="center" wrapText="1"/>
      <protection hidden="1"/>
    </xf>
    <xf numFmtId="192" fontId="8" fillId="41" borderId="12" xfId="0" applyNumberFormat="1" applyFont="1" applyFill="1" applyBorder="1" applyAlignment="1">
      <alignment horizontal="center" vertical="top" wrapText="1"/>
    </xf>
    <xf numFmtId="192" fontId="10" fillId="41" borderId="15" xfId="0" applyNumberFormat="1" applyFont="1" applyFill="1" applyBorder="1" applyAlignment="1">
      <alignment horizontal="center" vertical="top" wrapText="1"/>
    </xf>
    <xf numFmtId="192" fontId="10" fillId="41" borderId="12" xfId="0" applyNumberFormat="1" applyFont="1" applyFill="1" applyBorder="1" applyAlignment="1">
      <alignment horizontal="center" vertical="top"/>
    </xf>
    <xf numFmtId="192" fontId="10" fillId="41" borderId="12" xfId="0" applyNumberFormat="1" applyFont="1" applyFill="1" applyBorder="1" applyAlignment="1">
      <alignment horizontal="center" vertical="top" wrapText="1"/>
    </xf>
    <xf numFmtId="0" fontId="10" fillId="41" borderId="13" xfId="0" applyFont="1" applyFill="1" applyBorder="1" applyAlignment="1">
      <alignment horizontal="justify" vertical="top"/>
    </xf>
    <xf numFmtId="0" fontId="10" fillId="41" borderId="12" xfId="0" applyFont="1" applyFill="1" applyBorder="1" applyAlignment="1">
      <alignment horizontal="left" vertical="top"/>
    </xf>
    <xf numFmtId="0" fontId="8" fillId="41" borderId="13" xfId="0" applyFont="1" applyFill="1" applyBorder="1" applyAlignment="1">
      <alignment horizontal="left" vertical="top"/>
    </xf>
    <xf numFmtId="0" fontId="10" fillId="41" borderId="13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left" vertical="top"/>
    </xf>
    <xf numFmtId="0" fontId="15" fillId="42" borderId="12" xfId="0" applyFont="1" applyFill="1" applyBorder="1" applyAlignment="1">
      <alignment horizontal="left" vertical="top"/>
    </xf>
    <xf numFmtId="0" fontId="15" fillId="41" borderId="12" xfId="0" applyNumberFormat="1" applyFont="1" applyFill="1" applyBorder="1" applyAlignment="1" applyProtection="1">
      <alignment horizontal="justify" vertical="top" wrapText="1"/>
      <protection hidden="1"/>
    </xf>
    <xf numFmtId="192" fontId="15" fillId="41" borderId="12" xfId="0" applyNumberFormat="1" applyFont="1" applyFill="1" applyBorder="1" applyAlignment="1">
      <alignment horizontal="center" vertical="top"/>
    </xf>
    <xf numFmtId="0" fontId="15" fillId="41" borderId="12" xfId="0" applyFont="1" applyFill="1" applyBorder="1" applyAlignment="1">
      <alignment horizontal="left" vertical="top"/>
    </xf>
    <xf numFmtId="0" fontId="1" fillId="41" borderId="0" xfId="68" applyFont="1" applyFill="1" applyBorder="1">
      <alignment/>
      <protection/>
    </xf>
    <xf numFmtId="0" fontId="15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left" vertical="top" wrapText="1"/>
      <protection hidden="1"/>
    </xf>
    <xf numFmtId="0" fontId="10" fillId="41" borderId="12" xfId="68" applyFont="1" applyFill="1" applyBorder="1" applyAlignment="1" applyProtection="1">
      <alignment horizontal="left" vertical="top"/>
      <protection hidden="1"/>
    </xf>
    <xf numFmtId="0" fontId="10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10" fillId="41" borderId="12" xfId="68" applyNumberFormat="1" applyFont="1" applyFill="1" applyBorder="1" applyAlignment="1" applyProtection="1">
      <alignment horizontal="center" vertical="top"/>
      <protection hidden="1"/>
    </xf>
    <xf numFmtId="0" fontId="11" fillId="41" borderId="0" xfId="68" applyFont="1" applyFill="1" applyBorder="1">
      <alignment/>
      <protection/>
    </xf>
    <xf numFmtId="0" fontId="15" fillId="41" borderId="12" xfId="68" applyFont="1" applyFill="1" applyBorder="1" applyAlignment="1" applyProtection="1">
      <alignment horizontal="left" vertical="top"/>
      <protection hidden="1"/>
    </xf>
    <xf numFmtId="0" fontId="15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15" fillId="41" borderId="12" xfId="68" applyNumberFormat="1" applyFont="1" applyFill="1" applyBorder="1" applyAlignment="1" applyProtection="1">
      <alignment horizontal="center" vertical="top"/>
      <protection hidden="1"/>
    </xf>
    <xf numFmtId="0" fontId="16" fillId="41" borderId="0" xfId="68" applyFont="1" applyFill="1" applyBorder="1">
      <alignment/>
      <protection/>
    </xf>
    <xf numFmtId="0" fontId="8" fillId="41" borderId="12" xfId="68" applyFont="1" applyFill="1" applyBorder="1" applyAlignment="1" applyProtection="1">
      <alignment horizontal="left" vertical="top"/>
      <protection hidden="1"/>
    </xf>
    <xf numFmtId="0" fontId="1" fillId="41" borderId="0" xfId="68" applyFill="1" applyBorder="1">
      <alignment/>
      <protection/>
    </xf>
    <xf numFmtId="0" fontId="8" fillId="41" borderId="12" xfId="0" applyFont="1" applyFill="1" applyBorder="1" applyAlignment="1">
      <alignment horizontal="justify" vertical="top"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41" borderId="12" xfId="0" applyFont="1" applyFill="1" applyBorder="1" applyAlignment="1">
      <alignment horizontal="justify" vertical="top"/>
    </xf>
    <xf numFmtId="2" fontId="8" fillId="41" borderId="0" xfId="0" applyNumberFormat="1" applyFont="1" applyFill="1" applyAlignment="1">
      <alignment/>
    </xf>
    <xf numFmtId="0" fontId="8" fillId="41" borderId="0" xfId="68" applyFont="1" applyFill="1" applyBorder="1" applyAlignment="1">
      <alignment horizontal="left" vertical="top"/>
      <protection/>
    </xf>
    <xf numFmtId="0" fontId="9" fillId="41" borderId="0" xfId="0" applyFont="1" applyFill="1" applyAlignment="1">
      <alignment/>
    </xf>
    <xf numFmtId="0" fontId="13" fillId="41" borderId="12" xfId="0" applyFont="1" applyFill="1" applyBorder="1" applyAlignment="1">
      <alignment horizontal="left" vertical="top"/>
    </xf>
    <xf numFmtId="0" fontId="13" fillId="41" borderId="12" xfId="0" applyNumberFormat="1" applyFont="1" applyFill="1" applyBorder="1" applyAlignment="1" applyProtection="1">
      <alignment horizontal="justify" vertical="top" wrapText="1"/>
      <protection hidden="1"/>
    </xf>
    <xf numFmtId="192" fontId="13" fillId="41" borderId="12" xfId="0" applyNumberFormat="1" applyFont="1" applyFill="1" applyBorder="1" applyAlignment="1">
      <alignment horizontal="center" vertical="top"/>
    </xf>
    <xf numFmtId="0" fontId="14" fillId="41" borderId="0" xfId="68" applyFont="1" applyFill="1" applyBorder="1">
      <alignment/>
      <protection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192" fontId="8" fillId="41" borderId="12" xfId="0" applyNumberFormat="1" applyFont="1" applyFill="1" applyBorder="1" applyAlignment="1">
      <alignment horizontal="center" vertical="top"/>
    </xf>
    <xf numFmtId="0" fontId="15" fillId="41" borderId="12" xfId="0" applyFont="1" applyFill="1" applyBorder="1" applyAlignment="1">
      <alignment horizontal="justify" vertical="top"/>
    </xf>
    <xf numFmtId="0" fontId="10" fillId="41" borderId="12" xfId="0" applyFont="1" applyFill="1" applyBorder="1" applyAlignment="1">
      <alignment horizontal="justify" vertical="top" wrapText="1"/>
    </xf>
    <xf numFmtId="0" fontId="10" fillId="41" borderId="12" xfId="68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8" applyFont="1" applyFill="1" applyBorder="1" applyAlignment="1" applyProtection="1">
      <alignment horizontal="left" vertical="top"/>
      <protection hidden="1"/>
    </xf>
    <xf numFmtId="0" fontId="8" fillId="41" borderId="0" xfId="68" applyNumberFormat="1" applyFont="1" applyFill="1" applyBorder="1" applyAlignment="1" applyProtection="1">
      <alignment horizontal="justify" vertical="top" wrapText="1"/>
      <protection hidden="1"/>
    </xf>
    <xf numFmtId="192" fontId="10" fillId="41" borderId="0" xfId="68" applyNumberFormat="1" applyFont="1" applyFill="1" applyBorder="1" applyAlignment="1" applyProtection="1">
      <alignment horizontal="right" vertical="top"/>
      <protection hidden="1"/>
    </xf>
    <xf numFmtId="192" fontId="10" fillId="41" borderId="0" xfId="68" applyNumberFormat="1" applyFont="1" applyFill="1" applyBorder="1" applyAlignment="1" applyProtection="1">
      <alignment horizontal="center" vertical="top"/>
      <protection hidden="1"/>
    </xf>
    <xf numFmtId="0" fontId="10" fillId="41" borderId="0" xfId="68" applyNumberFormat="1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>
      <alignment horizontal="justify" vertical="top"/>
      <protection/>
    </xf>
    <xf numFmtId="192" fontId="10" fillId="41" borderId="0" xfId="68" applyNumberFormat="1" applyFont="1" applyFill="1" applyBorder="1" applyAlignment="1">
      <alignment horizontal="center" vertical="top"/>
      <protection/>
    </xf>
    <xf numFmtId="0" fontId="8" fillId="41" borderId="0" xfId="68" applyFont="1" applyFill="1" applyAlignment="1">
      <alignment horizontal="left" vertical="top"/>
      <protection/>
    </xf>
    <xf numFmtId="0" fontId="8" fillId="41" borderId="0" xfId="68" applyFont="1" applyFill="1" applyAlignment="1">
      <alignment horizontal="justify" vertical="top"/>
      <protection/>
    </xf>
    <xf numFmtId="192" fontId="10" fillId="41" borderId="0" xfId="68" applyNumberFormat="1" applyFont="1" applyFill="1" applyAlignment="1">
      <alignment horizontal="center" vertical="top"/>
      <protection/>
    </xf>
    <xf numFmtId="2" fontId="8" fillId="42" borderId="0" xfId="0" applyNumberFormat="1" applyFont="1" applyFill="1" applyAlignment="1">
      <alignment horizont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top" wrapText="1"/>
    </xf>
    <xf numFmtId="0" fontId="8" fillId="41" borderId="13" xfId="0" applyFont="1" applyFill="1" applyBorder="1" applyAlignment="1">
      <alignment horizontal="center" vertical="top" wrapText="1"/>
    </xf>
    <xf numFmtId="192" fontId="8" fillId="41" borderId="12" xfId="0" applyNumberFormat="1" applyFont="1" applyFill="1" applyBorder="1" applyAlignment="1">
      <alignment horizontal="center" vertical="top" wrapText="1"/>
    </xf>
    <xf numFmtId="0" fontId="10" fillId="41" borderId="0" xfId="68" applyNumberFormat="1" applyFont="1" applyFill="1" applyBorder="1" applyAlignment="1" applyProtection="1">
      <alignment horizontal="center" vertical="center" wrapText="1"/>
      <protection hidden="1"/>
    </xf>
    <xf numFmtId="0" fontId="8" fillId="41" borderId="14" xfId="68" applyFont="1" applyFill="1" applyBorder="1" applyAlignment="1">
      <alignment horizontal="right"/>
      <protection/>
    </xf>
    <xf numFmtId="0" fontId="8" fillId="41" borderId="0" xfId="0" applyFont="1" applyFill="1" applyAlignment="1">
      <alignment horizontal="center"/>
    </xf>
    <xf numFmtId="0" fontId="8" fillId="41" borderId="0" xfId="0" applyFont="1" applyFill="1" applyAlignment="1">
      <alignment horizontal="center" wrapText="1"/>
    </xf>
    <xf numFmtId="0" fontId="8" fillId="41" borderId="0" xfId="0" applyFont="1" applyFill="1" applyAlignment="1">
      <alignment horizontal="center" vertical="top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_tmp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zoomScaleSheetLayoutView="100" zoomScalePageLayoutView="0" workbookViewId="0" topLeftCell="A111">
      <selection activeCell="C138" sqref="C138"/>
    </sheetView>
  </sheetViews>
  <sheetFormatPr defaultColWidth="9.00390625" defaultRowHeight="12.75"/>
  <cols>
    <col min="1" max="1" width="24.125" style="54" customWidth="1"/>
    <col min="2" max="2" width="59.625" style="55" customWidth="1"/>
    <col min="3" max="5" width="11.625" style="56" customWidth="1"/>
    <col min="6" max="16384" width="9.125" style="30" customWidth="1"/>
  </cols>
  <sheetData>
    <row r="1" spans="1:5" ht="15" hidden="1">
      <c r="A1" s="34" t="s">
        <v>17</v>
      </c>
      <c r="B1" s="57" t="s">
        <v>125</v>
      </c>
      <c r="C1" s="57"/>
      <c r="D1" s="57"/>
      <c r="E1" s="57"/>
    </row>
    <row r="2" spans="1:5" ht="15" hidden="1">
      <c r="A2" s="34" t="s">
        <v>18</v>
      </c>
      <c r="B2" s="57" t="s">
        <v>123</v>
      </c>
      <c r="C2" s="57"/>
      <c r="D2" s="57"/>
      <c r="E2" s="57"/>
    </row>
    <row r="3" spans="1:5" ht="15" hidden="1">
      <c r="A3" s="34" t="s">
        <v>19</v>
      </c>
      <c r="B3" s="57" t="s">
        <v>20</v>
      </c>
      <c r="C3" s="57"/>
      <c r="D3" s="57"/>
      <c r="E3" s="57"/>
    </row>
    <row r="4" spans="1:5" ht="15" customHeight="1">
      <c r="A4" s="35"/>
      <c r="B4" s="65" t="s">
        <v>125</v>
      </c>
      <c r="C4" s="65"/>
      <c r="D4" s="65"/>
      <c r="E4" s="65"/>
    </row>
    <row r="5" spans="1:5" ht="15" customHeight="1">
      <c r="A5" s="36"/>
      <c r="B5" s="65" t="s">
        <v>123</v>
      </c>
      <c r="C5" s="65"/>
      <c r="D5" s="65"/>
      <c r="E5" s="65"/>
    </row>
    <row r="6" spans="1:5" ht="16.5" customHeight="1">
      <c r="A6" s="36"/>
      <c r="B6" s="66" t="s">
        <v>204</v>
      </c>
      <c r="C6" s="66"/>
      <c r="D6" s="66"/>
      <c r="E6" s="66"/>
    </row>
    <row r="7" spans="1:5" ht="16.5" customHeight="1">
      <c r="A7" s="36"/>
      <c r="B7" s="66" t="s">
        <v>205</v>
      </c>
      <c r="C7" s="66"/>
      <c r="D7" s="66"/>
      <c r="E7" s="66"/>
    </row>
    <row r="8" spans="1:5" ht="15" customHeight="1">
      <c r="A8" s="36"/>
      <c r="B8" s="67" t="s">
        <v>206</v>
      </c>
      <c r="C8" s="67"/>
      <c r="D8" s="67"/>
      <c r="E8" s="67"/>
    </row>
    <row r="9" spans="1:5" ht="45" customHeight="1">
      <c r="A9" s="63" t="s">
        <v>203</v>
      </c>
      <c r="B9" s="63"/>
      <c r="C9" s="63"/>
      <c r="D9" s="63"/>
      <c r="E9" s="63"/>
    </row>
    <row r="10" spans="1:5" ht="17.25" customHeight="1">
      <c r="A10" s="4"/>
      <c r="B10" s="4"/>
      <c r="C10" s="64" t="s">
        <v>122</v>
      </c>
      <c r="D10" s="64"/>
      <c r="E10" s="64"/>
    </row>
    <row r="11" spans="1:5" ht="33" customHeight="1">
      <c r="A11" s="58" t="s">
        <v>7</v>
      </c>
      <c r="B11" s="60" t="s">
        <v>8</v>
      </c>
      <c r="C11" s="62"/>
      <c r="D11" s="62"/>
      <c r="E11" s="62"/>
    </row>
    <row r="12" spans="1:5" ht="33" customHeight="1">
      <c r="A12" s="59"/>
      <c r="B12" s="61"/>
      <c r="C12" s="5" t="s">
        <v>89</v>
      </c>
      <c r="D12" s="5" t="s">
        <v>100</v>
      </c>
      <c r="E12" s="5" t="s">
        <v>207</v>
      </c>
    </row>
    <row r="13" spans="1:5" ht="15.75" customHeight="1">
      <c r="A13" s="11" t="s">
        <v>9</v>
      </c>
      <c r="B13" s="3" t="s">
        <v>10</v>
      </c>
      <c r="C13" s="6">
        <f>SUM(C14+C16+C20+C25+C29+C30+C31+C32+C33+C34+C35)</f>
        <v>215302</v>
      </c>
      <c r="D13" s="6">
        <f>SUM(D14+D16+D20+D25+D29+D30+D31+D32+D33+D34+D35)</f>
        <v>225713</v>
      </c>
      <c r="E13" s="6">
        <f>SUM(E14+E16+E20+E25+E29+E30+E31+E32+E33+E34+E35)</f>
        <v>236825</v>
      </c>
    </row>
    <row r="14" spans="1:5" ht="15.75" customHeight="1">
      <c r="A14" s="12" t="s">
        <v>34</v>
      </c>
      <c r="B14" s="9" t="s">
        <v>35</v>
      </c>
      <c r="C14" s="8">
        <f>SUM(C15)</f>
        <v>160984</v>
      </c>
      <c r="D14" s="8">
        <f>SUM(D15)</f>
        <v>169491</v>
      </c>
      <c r="E14" s="8">
        <f>SUM(E15)</f>
        <v>177408</v>
      </c>
    </row>
    <row r="15" spans="1:5" ht="15.75" customHeight="1">
      <c r="A15" s="11" t="s">
        <v>36</v>
      </c>
      <c r="B15" s="3" t="s">
        <v>37</v>
      </c>
      <c r="C15" s="5">
        <v>160984</v>
      </c>
      <c r="D15" s="5">
        <v>169491</v>
      </c>
      <c r="E15" s="5">
        <v>177408</v>
      </c>
    </row>
    <row r="16" spans="1:5" ht="45.75" customHeight="1">
      <c r="A16" s="12" t="s">
        <v>38</v>
      </c>
      <c r="B16" s="9" t="s">
        <v>39</v>
      </c>
      <c r="C16" s="8">
        <f>SUM(C17:C19)</f>
        <v>15534</v>
      </c>
      <c r="D16" s="8">
        <f>SUM(D17:D19)</f>
        <v>16518</v>
      </c>
      <c r="E16" s="8">
        <f>SUM(E17:E19)</f>
        <v>17482</v>
      </c>
    </row>
    <row r="17" spans="1:5" ht="106.5" customHeight="1">
      <c r="A17" s="11" t="s">
        <v>40</v>
      </c>
      <c r="B17" s="3" t="s">
        <v>126</v>
      </c>
      <c r="C17" s="5">
        <v>7200</v>
      </c>
      <c r="D17" s="5">
        <v>7656</v>
      </c>
      <c r="E17" s="5">
        <v>8103</v>
      </c>
    </row>
    <row r="18" spans="1:5" ht="123" customHeight="1">
      <c r="A18" s="11" t="s">
        <v>41</v>
      </c>
      <c r="B18" s="3" t="s">
        <v>127</v>
      </c>
      <c r="C18" s="5">
        <v>43</v>
      </c>
      <c r="D18" s="5">
        <v>46</v>
      </c>
      <c r="E18" s="5">
        <v>49</v>
      </c>
    </row>
    <row r="19" spans="1:5" ht="120.75" customHeight="1">
      <c r="A19" s="11" t="s">
        <v>42</v>
      </c>
      <c r="B19" s="3" t="s">
        <v>128</v>
      </c>
      <c r="C19" s="5">
        <v>8291</v>
      </c>
      <c r="D19" s="5">
        <v>8816</v>
      </c>
      <c r="E19" s="5">
        <v>9330</v>
      </c>
    </row>
    <row r="20" spans="1:5" ht="15.75" customHeight="1">
      <c r="A20" s="12" t="s">
        <v>43</v>
      </c>
      <c r="B20" s="9" t="s">
        <v>44</v>
      </c>
      <c r="C20" s="8">
        <f>SUM(C21:C24)</f>
        <v>17713</v>
      </c>
      <c r="D20" s="8">
        <f>SUM(D21:D24)</f>
        <v>18606</v>
      </c>
      <c r="E20" s="8">
        <f>SUM(E21:E24)</f>
        <v>20723</v>
      </c>
    </row>
    <row r="21" spans="1:5" ht="31.5" customHeight="1">
      <c r="A21" s="11" t="s">
        <v>117</v>
      </c>
      <c r="B21" s="3" t="s">
        <v>45</v>
      </c>
      <c r="C21" s="5">
        <v>14970</v>
      </c>
      <c r="D21" s="5">
        <v>15791</v>
      </c>
      <c r="E21" s="5">
        <v>17837</v>
      </c>
    </row>
    <row r="22" spans="1:5" ht="30" customHeight="1" hidden="1">
      <c r="A22" s="11" t="s">
        <v>48</v>
      </c>
      <c r="B22" s="3" t="s">
        <v>47</v>
      </c>
      <c r="C22" s="5">
        <v>0</v>
      </c>
      <c r="D22" s="5">
        <v>0</v>
      </c>
      <c r="E22" s="5">
        <v>0</v>
      </c>
    </row>
    <row r="23" spans="1:5" ht="15.75" customHeight="1">
      <c r="A23" s="11" t="s">
        <v>49</v>
      </c>
      <c r="B23" s="3" t="s">
        <v>46</v>
      </c>
      <c r="C23" s="5">
        <v>123</v>
      </c>
      <c r="D23" s="5">
        <v>125</v>
      </c>
      <c r="E23" s="5">
        <v>126</v>
      </c>
    </row>
    <row r="24" spans="1:5" ht="30" customHeight="1">
      <c r="A24" s="11" t="s">
        <v>51</v>
      </c>
      <c r="B24" s="3" t="s">
        <v>50</v>
      </c>
      <c r="C24" s="5">
        <v>2620</v>
      </c>
      <c r="D24" s="5">
        <v>2690</v>
      </c>
      <c r="E24" s="5">
        <v>2760</v>
      </c>
    </row>
    <row r="25" spans="1:5" s="24" customFormat="1" ht="30" customHeight="1">
      <c r="A25" s="12" t="s">
        <v>129</v>
      </c>
      <c r="B25" s="9" t="s">
        <v>130</v>
      </c>
      <c r="C25" s="8">
        <f>SUM(C26:C28)</f>
        <v>11220</v>
      </c>
      <c r="D25" s="8">
        <f>SUM(D26:D28)</f>
        <v>11331</v>
      </c>
      <c r="E25" s="8">
        <f>SUM(E26:E28)</f>
        <v>11445</v>
      </c>
    </row>
    <row r="26" spans="1:5" ht="45.75" customHeight="1">
      <c r="A26" s="11" t="s">
        <v>187</v>
      </c>
      <c r="B26" s="3" t="s">
        <v>186</v>
      </c>
      <c r="C26" s="5">
        <v>5306</v>
      </c>
      <c r="D26" s="5">
        <v>5417</v>
      </c>
      <c r="E26" s="5">
        <v>5531</v>
      </c>
    </row>
    <row r="27" spans="1:5" ht="30" customHeight="1">
      <c r="A27" s="11" t="s">
        <v>189</v>
      </c>
      <c r="B27" s="3" t="s">
        <v>188</v>
      </c>
      <c r="C27" s="5">
        <v>2708</v>
      </c>
      <c r="D27" s="5">
        <v>2708</v>
      </c>
      <c r="E27" s="5">
        <v>2708</v>
      </c>
    </row>
    <row r="28" spans="1:5" ht="30" customHeight="1">
      <c r="A28" s="11" t="s">
        <v>191</v>
      </c>
      <c r="B28" s="3" t="s">
        <v>190</v>
      </c>
      <c r="C28" s="5">
        <v>3206</v>
      </c>
      <c r="D28" s="5">
        <v>3206</v>
      </c>
      <c r="E28" s="5">
        <v>3206</v>
      </c>
    </row>
    <row r="29" spans="1:5" ht="15.75" customHeight="1">
      <c r="A29" s="12" t="s">
        <v>52</v>
      </c>
      <c r="B29" s="9" t="s">
        <v>53</v>
      </c>
      <c r="C29" s="8">
        <v>1707</v>
      </c>
      <c r="D29" s="8">
        <v>1757</v>
      </c>
      <c r="E29" s="8">
        <v>1807</v>
      </c>
    </row>
    <row r="30" spans="1:5" ht="46.5" customHeight="1">
      <c r="A30" s="12" t="s">
        <v>54</v>
      </c>
      <c r="B30" s="9" t="s">
        <v>98</v>
      </c>
      <c r="C30" s="8">
        <v>6160</v>
      </c>
      <c r="D30" s="8">
        <v>5644</v>
      </c>
      <c r="E30" s="8">
        <v>5615</v>
      </c>
    </row>
    <row r="31" spans="1:5" ht="31.5" customHeight="1">
      <c r="A31" s="12" t="s">
        <v>55</v>
      </c>
      <c r="B31" s="9" t="s">
        <v>56</v>
      </c>
      <c r="C31" s="8">
        <v>31</v>
      </c>
      <c r="D31" s="8">
        <v>37</v>
      </c>
      <c r="E31" s="8">
        <v>44</v>
      </c>
    </row>
    <row r="32" spans="1:5" ht="30.75" customHeight="1">
      <c r="A32" s="12" t="s">
        <v>57</v>
      </c>
      <c r="B32" s="9" t="s">
        <v>58</v>
      </c>
      <c r="C32" s="8">
        <v>277</v>
      </c>
      <c r="D32" s="8">
        <v>133</v>
      </c>
      <c r="E32" s="8">
        <v>72</v>
      </c>
    </row>
    <row r="33" spans="1:5" ht="30" customHeight="1">
      <c r="A33" s="12" t="s">
        <v>59</v>
      </c>
      <c r="B33" s="9" t="s">
        <v>60</v>
      </c>
      <c r="C33" s="8">
        <v>1130</v>
      </c>
      <c r="D33" s="8">
        <v>1640</v>
      </c>
      <c r="E33" s="8">
        <v>1663</v>
      </c>
    </row>
    <row r="34" spans="1:5" ht="15.75" customHeight="1">
      <c r="A34" s="12" t="s">
        <v>61</v>
      </c>
      <c r="B34" s="9" t="s">
        <v>62</v>
      </c>
      <c r="C34" s="8">
        <v>546</v>
      </c>
      <c r="D34" s="8">
        <v>556</v>
      </c>
      <c r="E34" s="8">
        <v>566</v>
      </c>
    </row>
    <row r="35" spans="1:5" ht="15.75" customHeight="1">
      <c r="A35" s="12" t="s">
        <v>64</v>
      </c>
      <c r="B35" s="9" t="s">
        <v>63</v>
      </c>
      <c r="C35" s="8">
        <v>0</v>
      </c>
      <c r="D35" s="8">
        <v>0</v>
      </c>
      <c r="E35" s="8">
        <v>0</v>
      </c>
    </row>
    <row r="36" spans="1:5" ht="15" customHeight="1">
      <c r="A36" s="13" t="s">
        <v>0</v>
      </c>
      <c r="B36" s="31" t="s">
        <v>11</v>
      </c>
      <c r="C36" s="7">
        <f>C37+C133+C135</f>
        <v>1136006.8</v>
      </c>
      <c r="D36" s="7">
        <f>D37+D133+D135</f>
        <v>928916</v>
      </c>
      <c r="E36" s="7">
        <f>E37+E133+E135</f>
        <v>408397.1</v>
      </c>
    </row>
    <row r="37" spans="1:5" ht="32.25" customHeight="1">
      <c r="A37" s="13" t="s">
        <v>15</v>
      </c>
      <c r="B37" s="2" t="s">
        <v>99</v>
      </c>
      <c r="C37" s="7">
        <f>C38+C42+C100+C117</f>
        <v>1134302.9000000001</v>
      </c>
      <c r="D37" s="7">
        <f>D38+D42+D100+D117</f>
        <v>928916</v>
      </c>
      <c r="E37" s="7">
        <f>E38+E42+E100+E117</f>
        <v>408397.1</v>
      </c>
    </row>
    <row r="38" spans="1:5" ht="16.5" customHeight="1">
      <c r="A38" s="13"/>
      <c r="B38" s="2" t="s">
        <v>200</v>
      </c>
      <c r="C38" s="7">
        <f>SUM(C39:C41)</f>
        <v>134015.7</v>
      </c>
      <c r="D38" s="7">
        <f>SUM(D39:D41)</f>
        <v>129776.4</v>
      </c>
      <c r="E38" s="7">
        <f>SUM(E39:E41)</f>
        <v>127582.3</v>
      </c>
    </row>
    <row r="39" spans="1:5" ht="42.75" customHeight="1">
      <c r="A39" s="10" t="s">
        <v>131</v>
      </c>
      <c r="B39" s="1" t="s">
        <v>132</v>
      </c>
      <c r="C39" s="7">
        <v>41898.2</v>
      </c>
      <c r="D39" s="7">
        <v>43012.8</v>
      </c>
      <c r="E39" s="7">
        <v>12539.7</v>
      </c>
    </row>
    <row r="40" spans="1:5" s="24" customFormat="1" ht="30.75" customHeight="1">
      <c r="A40" s="10" t="s">
        <v>134</v>
      </c>
      <c r="B40" s="1" t="s">
        <v>133</v>
      </c>
      <c r="C40" s="7">
        <v>13609.5</v>
      </c>
      <c r="D40" s="7">
        <v>5036.1</v>
      </c>
      <c r="E40" s="7">
        <v>30005</v>
      </c>
    </row>
    <row r="41" spans="1:5" s="24" customFormat="1" ht="47.25" customHeight="1">
      <c r="A41" s="10" t="s">
        <v>136</v>
      </c>
      <c r="B41" s="1" t="s">
        <v>135</v>
      </c>
      <c r="C41" s="7">
        <v>78508</v>
      </c>
      <c r="D41" s="7">
        <v>81727.5</v>
      </c>
      <c r="E41" s="7">
        <v>85037.6</v>
      </c>
    </row>
    <row r="42" spans="1:5" s="18" customFormat="1" ht="16.5" customHeight="1">
      <c r="A42" s="13"/>
      <c r="B42" s="20" t="s">
        <v>193</v>
      </c>
      <c r="C42" s="7">
        <f>SUM(C43+C46+C47+C49+C50+C51+C54+C57+C58+C59+C61+C62+C66+C68+C69)</f>
        <v>769073.7000000001</v>
      </c>
      <c r="D42" s="7">
        <f>SUM(D43+D46+D47+D49+D50+D51+D53+D54+D58+D59+D61+D62+D68+D69)</f>
        <v>556549.2</v>
      </c>
      <c r="E42" s="7">
        <f>SUM(E43+E46+E47+E49+E50+E51+E53+E54+E58+E59+E61+E62+E68+E69)</f>
        <v>25188.300000000003</v>
      </c>
    </row>
    <row r="43" spans="1:5" s="18" customFormat="1" ht="48.75" customHeight="1" hidden="1">
      <c r="A43" s="10" t="s">
        <v>67</v>
      </c>
      <c r="B43" s="1" t="s">
        <v>107</v>
      </c>
      <c r="C43" s="7">
        <f>SUM(C44:C45)</f>
        <v>0</v>
      </c>
      <c r="D43" s="7">
        <f>SUM(D44:D45)</f>
        <v>0</v>
      </c>
      <c r="E43" s="7">
        <f>SUM(E44:E45)</f>
        <v>0</v>
      </c>
    </row>
    <row r="44" spans="1:5" s="40" customFormat="1" ht="127.5" customHeight="1" hidden="1">
      <c r="A44" s="37" t="s">
        <v>67</v>
      </c>
      <c r="B44" s="38" t="s">
        <v>119</v>
      </c>
      <c r="C44" s="39">
        <v>0</v>
      </c>
      <c r="D44" s="39">
        <v>0</v>
      </c>
      <c r="E44" s="39">
        <v>0</v>
      </c>
    </row>
    <row r="45" spans="1:5" s="28" customFormat="1" ht="139.5" customHeight="1" hidden="1">
      <c r="A45" s="17" t="s">
        <v>67</v>
      </c>
      <c r="B45" s="15" t="s">
        <v>104</v>
      </c>
      <c r="C45" s="16">
        <v>0</v>
      </c>
      <c r="D45" s="16">
        <v>0</v>
      </c>
      <c r="E45" s="16">
        <v>0</v>
      </c>
    </row>
    <row r="46" spans="1:5" s="24" customFormat="1" ht="114.75" customHeight="1">
      <c r="A46" s="10" t="s">
        <v>159</v>
      </c>
      <c r="B46" s="1" t="s">
        <v>158</v>
      </c>
      <c r="C46" s="7">
        <v>149663.5</v>
      </c>
      <c r="D46" s="7">
        <v>205538.1</v>
      </c>
      <c r="E46" s="7">
        <v>0</v>
      </c>
    </row>
    <row r="47" spans="1:5" s="24" customFormat="1" ht="89.25" customHeight="1">
      <c r="A47" s="10" t="s">
        <v>161</v>
      </c>
      <c r="B47" s="1" t="s">
        <v>160</v>
      </c>
      <c r="C47" s="7">
        <v>443734.9</v>
      </c>
      <c r="D47" s="7">
        <v>313340.2</v>
      </c>
      <c r="E47" s="7">
        <v>0</v>
      </c>
    </row>
    <row r="48" spans="1:5" s="24" customFormat="1" ht="0.75" customHeight="1">
      <c r="A48" s="10" t="s">
        <v>32</v>
      </c>
      <c r="B48" s="1" t="s">
        <v>72</v>
      </c>
      <c r="C48" s="7">
        <v>0</v>
      </c>
      <c r="D48" s="7">
        <v>0</v>
      </c>
      <c r="E48" s="7">
        <v>0</v>
      </c>
    </row>
    <row r="49" spans="1:5" s="24" customFormat="1" ht="75.75" customHeight="1">
      <c r="A49" s="10" t="s">
        <v>141</v>
      </c>
      <c r="B49" s="1" t="s">
        <v>140</v>
      </c>
      <c r="C49" s="7">
        <v>4390.3</v>
      </c>
      <c r="D49" s="7">
        <v>6629.6</v>
      </c>
      <c r="E49" s="7">
        <v>0</v>
      </c>
    </row>
    <row r="50" spans="1:5" s="24" customFormat="1" ht="60" customHeight="1">
      <c r="A50" s="10" t="s">
        <v>149</v>
      </c>
      <c r="B50" s="1" t="s">
        <v>148</v>
      </c>
      <c r="C50" s="7">
        <v>0</v>
      </c>
      <c r="D50" s="7">
        <v>3478.1</v>
      </c>
      <c r="E50" s="7">
        <v>0</v>
      </c>
    </row>
    <row r="51" spans="1:5" s="24" customFormat="1" ht="49.5" customHeight="1" hidden="1">
      <c r="A51" s="10" t="s">
        <v>73</v>
      </c>
      <c r="B51" s="1" t="s">
        <v>74</v>
      </c>
      <c r="C51" s="7">
        <v>0</v>
      </c>
      <c r="D51" s="7">
        <v>0</v>
      </c>
      <c r="E51" s="7">
        <v>0</v>
      </c>
    </row>
    <row r="52" spans="1:5" s="24" customFormat="1" ht="120" customHeight="1" hidden="1">
      <c r="A52" s="10" t="s">
        <v>81</v>
      </c>
      <c r="B52" s="1" t="s">
        <v>70</v>
      </c>
      <c r="C52" s="7">
        <v>0</v>
      </c>
      <c r="D52" s="7">
        <v>0</v>
      </c>
      <c r="E52" s="7">
        <v>0</v>
      </c>
    </row>
    <row r="53" spans="1:5" s="24" customFormat="1" ht="73.5" customHeight="1" hidden="1">
      <c r="A53" s="10" t="s">
        <v>113</v>
      </c>
      <c r="B53" s="1" t="s">
        <v>115</v>
      </c>
      <c r="C53" s="7">
        <v>0</v>
      </c>
      <c r="D53" s="7">
        <v>0</v>
      </c>
      <c r="E53" s="7">
        <v>0</v>
      </c>
    </row>
    <row r="54" spans="1:5" s="24" customFormat="1" ht="77.25" customHeight="1">
      <c r="A54" s="10" t="s">
        <v>143</v>
      </c>
      <c r="B54" s="1" t="s">
        <v>142</v>
      </c>
      <c r="C54" s="7">
        <v>9076.6</v>
      </c>
      <c r="D54" s="7">
        <v>9076.6</v>
      </c>
      <c r="E54" s="7">
        <v>8985.7</v>
      </c>
    </row>
    <row r="55" spans="1:5" s="24" customFormat="1" ht="120" customHeight="1" hidden="1">
      <c r="A55" s="10" t="s">
        <v>82</v>
      </c>
      <c r="B55" s="1" t="s">
        <v>90</v>
      </c>
      <c r="C55" s="7">
        <v>0</v>
      </c>
      <c r="D55" s="7">
        <v>0</v>
      </c>
      <c r="E55" s="7">
        <v>0</v>
      </c>
    </row>
    <row r="56" spans="1:5" s="24" customFormat="1" ht="60.75" customHeight="1" hidden="1">
      <c r="A56" s="10" t="s">
        <v>80</v>
      </c>
      <c r="B56" s="1" t="s">
        <v>79</v>
      </c>
      <c r="C56" s="7">
        <v>0</v>
      </c>
      <c r="D56" s="7">
        <v>0</v>
      </c>
      <c r="E56" s="7">
        <v>0</v>
      </c>
    </row>
    <row r="57" spans="1:5" s="24" customFormat="1" ht="60.75" customHeight="1" hidden="1">
      <c r="A57" s="10" t="s">
        <v>111</v>
      </c>
      <c r="B57" s="1" t="s">
        <v>112</v>
      </c>
      <c r="C57" s="7">
        <v>0</v>
      </c>
      <c r="D57" s="7">
        <v>0</v>
      </c>
      <c r="E57" s="7">
        <v>0</v>
      </c>
    </row>
    <row r="58" spans="1:5" s="24" customFormat="1" ht="48" customHeight="1">
      <c r="A58" s="10" t="s">
        <v>199</v>
      </c>
      <c r="B58" s="1" t="s">
        <v>157</v>
      </c>
      <c r="C58" s="7">
        <v>670.4</v>
      </c>
      <c r="D58" s="7">
        <v>638.8</v>
      </c>
      <c r="E58" s="7">
        <v>623</v>
      </c>
    </row>
    <row r="59" spans="1:5" s="24" customFormat="1" ht="36" customHeight="1" hidden="1">
      <c r="A59" s="10" t="s">
        <v>69</v>
      </c>
      <c r="B59" s="1" t="s">
        <v>105</v>
      </c>
      <c r="C59" s="7">
        <v>0</v>
      </c>
      <c r="D59" s="7">
        <v>0</v>
      </c>
      <c r="E59" s="7">
        <v>0</v>
      </c>
    </row>
    <row r="60" spans="1:5" s="24" customFormat="1" ht="41.25" customHeight="1" hidden="1">
      <c r="A60" s="10" t="s">
        <v>84</v>
      </c>
      <c r="B60" s="1" t="s">
        <v>85</v>
      </c>
      <c r="C60" s="7">
        <v>0</v>
      </c>
      <c r="D60" s="7">
        <v>0</v>
      </c>
      <c r="E60" s="7">
        <v>0</v>
      </c>
    </row>
    <row r="61" spans="1:5" s="24" customFormat="1" ht="33" customHeight="1" hidden="1">
      <c r="A61" s="10" t="s">
        <v>84</v>
      </c>
      <c r="B61" s="1" t="s">
        <v>114</v>
      </c>
      <c r="C61" s="7">
        <v>0</v>
      </c>
      <c r="D61" s="7">
        <v>0</v>
      </c>
      <c r="E61" s="7">
        <v>0</v>
      </c>
    </row>
    <row r="62" spans="1:5" s="24" customFormat="1" ht="48.75" customHeight="1">
      <c r="A62" s="10" t="s">
        <v>139</v>
      </c>
      <c r="B62" s="1" t="s">
        <v>138</v>
      </c>
      <c r="C62" s="7">
        <f>SUM(C63:C65)</f>
        <v>2252</v>
      </c>
      <c r="D62" s="7">
        <f>SUM(D63:D65)</f>
        <v>2268.2</v>
      </c>
      <c r="E62" s="7">
        <f>SUM(E63:E65)</f>
        <v>0</v>
      </c>
    </row>
    <row r="63" spans="1:5" s="24" customFormat="1" ht="90.75" customHeight="1">
      <c r="A63" s="17" t="s">
        <v>139</v>
      </c>
      <c r="B63" s="15" t="s">
        <v>147</v>
      </c>
      <c r="C63" s="16">
        <v>1663.8</v>
      </c>
      <c r="D63" s="16">
        <v>1679.2</v>
      </c>
      <c r="E63" s="16">
        <v>0</v>
      </c>
    </row>
    <row r="64" spans="1:5" s="24" customFormat="1" ht="90.75" customHeight="1">
      <c r="A64" s="17" t="s">
        <v>139</v>
      </c>
      <c r="B64" s="15" t="s">
        <v>137</v>
      </c>
      <c r="C64" s="16">
        <v>88.2</v>
      </c>
      <c r="D64" s="16">
        <v>89</v>
      </c>
      <c r="E64" s="16">
        <v>0</v>
      </c>
    </row>
    <row r="65" spans="1:5" s="24" customFormat="1" ht="93" customHeight="1">
      <c r="A65" s="17" t="s">
        <v>139</v>
      </c>
      <c r="B65" s="15" t="s">
        <v>146</v>
      </c>
      <c r="C65" s="16">
        <v>500</v>
      </c>
      <c r="D65" s="16">
        <v>500</v>
      </c>
      <c r="E65" s="16">
        <v>0</v>
      </c>
    </row>
    <row r="66" spans="1:5" s="24" customFormat="1" ht="86.25" customHeight="1" hidden="1">
      <c r="A66" s="10" t="s">
        <v>118</v>
      </c>
      <c r="B66" s="1" t="s">
        <v>120</v>
      </c>
      <c r="C66" s="7">
        <v>0</v>
      </c>
      <c r="D66" s="7">
        <v>0</v>
      </c>
      <c r="E66" s="7">
        <v>0</v>
      </c>
    </row>
    <row r="67" spans="1:5" s="24" customFormat="1" ht="143.25" customHeight="1" hidden="1">
      <c r="A67" s="10" t="s">
        <v>31</v>
      </c>
      <c r="B67" s="1" t="s">
        <v>92</v>
      </c>
      <c r="C67" s="7">
        <v>0</v>
      </c>
      <c r="D67" s="7">
        <v>0</v>
      </c>
      <c r="E67" s="7">
        <v>0</v>
      </c>
    </row>
    <row r="68" spans="1:5" s="24" customFormat="1" ht="147" customHeight="1" hidden="1">
      <c r="A68" s="10" t="s">
        <v>31</v>
      </c>
      <c r="B68" s="1" t="s">
        <v>78</v>
      </c>
      <c r="C68" s="7">
        <v>0</v>
      </c>
      <c r="D68" s="7">
        <v>0</v>
      </c>
      <c r="E68" s="7">
        <v>0</v>
      </c>
    </row>
    <row r="69" spans="1:5" s="24" customFormat="1" ht="29.25" customHeight="1">
      <c r="A69" s="10" t="s">
        <v>145</v>
      </c>
      <c r="B69" s="1" t="s">
        <v>144</v>
      </c>
      <c r="C69" s="7">
        <f>SUM(C70:C97)</f>
        <v>159286.00000000003</v>
      </c>
      <c r="D69" s="7">
        <f>SUM(D70:D97)</f>
        <v>15579.6</v>
      </c>
      <c r="E69" s="7">
        <f>SUM(E70:E97)</f>
        <v>15579.6</v>
      </c>
    </row>
    <row r="70" spans="1:5" s="18" customFormat="1" ht="141" customHeight="1" hidden="1">
      <c r="A70" s="17" t="s">
        <v>32</v>
      </c>
      <c r="B70" s="15" t="s">
        <v>102</v>
      </c>
      <c r="C70" s="16">
        <v>0</v>
      </c>
      <c r="D70" s="16">
        <v>0</v>
      </c>
      <c r="E70" s="16">
        <v>0</v>
      </c>
    </row>
    <row r="71" spans="1:5" s="18" customFormat="1" ht="110.25" customHeight="1" hidden="1">
      <c r="A71" s="17" t="s">
        <v>32</v>
      </c>
      <c r="B71" s="15" t="s">
        <v>90</v>
      </c>
      <c r="C71" s="16">
        <v>0</v>
      </c>
      <c r="D71" s="16">
        <v>0</v>
      </c>
      <c r="E71" s="16">
        <v>0</v>
      </c>
    </row>
    <row r="72" spans="1:5" s="18" customFormat="1" ht="119.25" customHeight="1" hidden="1">
      <c r="A72" s="17" t="s">
        <v>32</v>
      </c>
      <c r="B72" s="15" t="s">
        <v>91</v>
      </c>
      <c r="C72" s="16">
        <v>0</v>
      </c>
      <c r="D72" s="16">
        <v>0</v>
      </c>
      <c r="E72" s="16">
        <v>0</v>
      </c>
    </row>
    <row r="73" spans="1:5" s="18" customFormat="1" ht="119.25" customHeight="1">
      <c r="A73" s="17" t="s">
        <v>145</v>
      </c>
      <c r="B73" s="15" t="s">
        <v>152</v>
      </c>
      <c r="C73" s="16">
        <v>340</v>
      </c>
      <c r="D73" s="16">
        <v>340</v>
      </c>
      <c r="E73" s="16">
        <v>340</v>
      </c>
    </row>
    <row r="74" spans="1:5" s="18" customFormat="1" ht="154.5" customHeight="1" hidden="1">
      <c r="A74" s="17" t="s">
        <v>32</v>
      </c>
      <c r="B74" s="15" t="s">
        <v>101</v>
      </c>
      <c r="C74" s="16">
        <v>0</v>
      </c>
      <c r="D74" s="16">
        <v>0</v>
      </c>
      <c r="E74" s="16">
        <v>0</v>
      </c>
    </row>
    <row r="75" spans="1:5" s="18" customFormat="1" ht="110.25" customHeight="1" hidden="1">
      <c r="A75" s="17" t="s">
        <v>32</v>
      </c>
      <c r="B75" s="15" t="s">
        <v>93</v>
      </c>
      <c r="C75" s="16">
        <v>0</v>
      </c>
      <c r="D75" s="16">
        <v>0</v>
      </c>
      <c r="E75" s="16">
        <v>0</v>
      </c>
    </row>
    <row r="76" spans="1:5" s="18" customFormat="1" ht="138" customHeight="1">
      <c r="A76" s="17" t="s">
        <v>145</v>
      </c>
      <c r="B76" s="15" t="s">
        <v>153</v>
      </c>
      <c r="C76" s="16">
        <v>840.6</v>
      </c>
      <c r="D76" s="16">
        <v>840.6</v>
      </c>
      <c r="E76" s="16">
        <v>840.6</v>
      </c>
    </row>
    <row r="77" spans="1:5" s="18" customFormat="1" ht="110.25" customHeight="1">
      <c r="A77" s="17" t="s">
        <v>145</v>
      </c>
      <c r="B77" s="15" t="s">
        <v>156</v>
      </c>
      <c r="C77" s="16">
        <v>1902.6</v>
      </c>
      <c r="D77" s="16">
        <v>1902.6</v>
      </c>
      <c r="E77" s="16">
        <v>1902.6</v>
      </c>
    </row>
    <row r="78" spans="1:5" s="18" customFormat="1" ht="123" customHeight="1">
      <c r="A78" s="17" t="s">
        <v>145</v>
      </c>
      <c r="B78" s="15" t="s">
        <v>201</v>
      </c>
      <c r="C78" s="16">
        <v>600</v>
      </c>
      <c r="D78" s="16">
        <v>300</v>
      </c>
      <c r="E78" s="16">
        <v>300</v>
      </c>
    </row>
    <row r="79" spans="1:5" s="18" customFormat="1" ht="109.5" customHeight="1" hidden="1">
      <c r="A79" s="17" t="s">
        <v>32</v>
      </c>
      <c r="B79" s="15" t="s">
        <v>103</v>
      </c>
      <c r="C79" s="16">
        <v>0</v>
      </c>
      <c r="D79" s="16">
        <v>0</v>
      </c>
      <c r="E79" s="16">
        <v>0</v>
      </c>
    </row>
    <row r="80" spans="1:5" s="28" customFormat="1" ht="141" customHeight="1" hidden="1">
      <c r="A80" s="17" t="s">
        <v>32</v>
      </c>
      <c r="B80" s="15"/>
      <c r="C80" s="16">
        <v>0</v>
      </c>
      <c r="D80" s="16">
        <v>0</v>
      </c>
      <c r="E80" s="16">
        <v>0</v>
      </c>
    </row>
    <row r="81" spans="1:5" s="18" customFormat="1" ht="127.5" customHeight="1" hidden="1">
      <c r="A81" s="13" t="s">
        <v>32</v>
      </c>
      <c r="B81" s="41" t="s">
        <v>71</v>
      </c>
      <c r="C81" s="42">
        <v>0</v>
      </c>
      <c r="D81" s="42">
        <v>0</v>
      </c>
      <c r="E81" s="42">
        <v>0</v>
      </c>
    </row>
    <row r="82" spans="1:5" s="28" customFormat="1" ht="105.75" customHeight="1">
      <c r="A82" s="17" t="s">
        <v>145</v>
      </c>
      <c r="B82" s="19" t="s">
        <v>163</v>
      </c>
      <c r="C82" s="16">
        <v>100.3</v>
      </c>
      <c r="D82" s="16">
        <v>100.3</v>
      </c>
      <c r="E82" s="16">
        <v>100.3</v>
      </c>
    </row>
    <row r="83" spans="1:5" s="28" customFormat="1" ht="93" customHeight="1">
      <c r="A83" s="17" t="s">
        <v>145</v>
      </c>
      <c r="B83" s="19" t="s">
        <v>165</v>
      </c>
      <c r="C83" s="16">
        <v>338.6</v>
      </c>
      <c r="D83" s="16">
        <v>338.6</v>
      </c>
      <c r="E83" s="16">
        <v>338.6</v>
      </c>
    </row>
    <row r="84" spans="1:5" s="18" customFormat="1" ht="101.25" customHeight="1" hidden="1">
      <c r="A84" s="13" t="s">
        <v>32</v>
      </c>
      <c r="B84" s="2" t="s">
        <v>83</v>
      </c>
      <c r="C84" s="42">
        <v>0</v>
      </c>
      <c r="D84" s="42">
        <v>0</v>
      </c>
      <c r="E84" s="42">
        <v>0</v>
      </c>
    </row>
    <row r="85" spans="1:5" s="28" customFormat="1" ht="138.75" customHeight="1" hidden="1">
      <c r="A85" s="17" t="s">
        <v>32</v>
      </c>
      <c r="B85" s="19" t="s">
        <v>106</v>
      </c>
      <c r="C85" s="16">
        <v>0</v>
      </c>
      <c r="D85" s="16">
        <v>0</v>
      </c>
      <c r="E85" s="16">
        <v>0</v>
      </c>
    </row>
    <row r="86" spans="1:5" s="28" customFormat="1" ht="94.5" customHeight="1" hidden="1">
      <c r="A86" s="17" t="s">
        <v>32</v>
      </c>
      <c r="B86" s="19"/>
      <c r="C86" s="16">
        <v>0</v>
      </c>
      <c r="D86" s="16">
        <v>0</v>
      </c>
      <c r="E86" s="16">
        <v>0</v>
      </c>
    </row>
    <row r="87" spans="1:5" s="28" customFormat="1" ht="106.5" customHeight="1" hidden="1">
      <c r="A87" s="17" t="s">
        <v>32</v>
      </c>
      <c r="B87" s="19" t="s">
        <v>108</v>
      </c>
      <c r="C87" s="16">
        <v>0</v>
      </c>
      <c r="D87" s="16">
        <v>0</v>
      </c>
      <c r="E87" s="16">
        <v>0</v>
      </c>
    </row>
    <row r="88" spans="1:5" s="28" customFormat="1" ht="31.5" customHeight="1" hidden="1">
      <c r="A88" s="17" t="s">
        <v>32</v>
      </c>
      <c r="B88" s="15" t="s">
        <v>65</v>
      </c>
      <c r="C88" s="16">
        <v>0</v>
      </c>
      <c r="D88" s="16">
        <v>0</v>
      </c>
      <c r="E88" s="16">
        <v>0</v>
      </c>
    </row>
    <row r="89" spans="1:5" s="28" customFormat="1" ht="45.75" customHeight="1" hidden="1">
      <c r="A89" s="17" t="s">
        <v>32</v>
      </c>
      <c r="B89" s="15" t="s">
        <v>121</v>
      </c>
      <c r="C89" s="16">
        <v>0</v>
      </c>
      <c r="D89" s="16">
        <v>0</v>
      </c>
      <c r="E89" s="16">
        <v>0</v>
      </c>
    </row>
    <row r="90" spans="1:5" s="28" customFormat="1" ht="106.5" customHeight="1">
      <c r="A90" s="17" t="s">
        <v>145</v>
      </c>
      <c r="B90" s="15" t="s">
        <v>164</v>
      </c>
      <c r="C90" s="16">
        <v>433.7</v>
      </c>
      <c r="D90" s="16">
        <v>0</v>
      </c>
      <c r="E90" s="16">
        <v>0</v>
      </c>
    </row>
    <row r="91" spans="1:5" s="28" customFormat="1" ht="122.25" customHeight="1">
      <c r="A91" s="17" t="s">
        <v>145</v>
      </c>
      <c r="B91" s="15" t="s">
        <v>162</v>
      </c>
      <c r="C91" s="16">
        <v>10321.3</v>
      </c>
      <c r="D91" s="16">
        <v>10321.3</v>
      </c>
      <c r="E91" s="16">
        <v>10321.3</v>
      </c>
    </row>
    <row r="92" spans="1:5" s="28" customFormat="1" ht="137.25" customHeight="1">
      <c r="A92" s="14" t="s">
        <v>145</v>
      </c>
      <c r="B92" s="15" t="s">
        <v>154</v>
      </c>
      <c r="C92" s="16">
        <v>136807.6</v>
      </c>
      <c r="D92" s="16">
        <v>0</v>
      </c>
      <c r="E92" s="16">
        <v>0</v>
      </c>
    </row>
    <row r="93" spans="1:5" s="28" customFormat="1" ht="93.75" customHeight="1">
      <c r="A93" s="14" t="s">
        <v>145</v>
      </c>
      <c r="B93" s="15" t="s">
        <v>151</v>
      </c>
      <c r="C93" s="16">
        <v>2567.2</v>
      </c>
      <c r="D93" s="16">
        <v>0</v>
      </c>
      <c r="E93" s="16">
        <v>0</v>
      </c>
    </row>
    <row r="94" spans="1:5" s="28" customFormat="1" ht="121.5" customHeight="1">
      <c r="A94" s="14" t="s">
        <v>145</v>
      </c>
      <c r="B94" s="15" t="s">
        <v>150</v>
      </c>
      <c r="C94" s="16">
        <v>3597.9</v>
      </c>
      <c r="D94" s="16">
        <v>0</v>
      </c>
      <c r="E94" s="16">
        <v>0</v>
      </c>
    </row>
    <row r="95" spans="1:5" s="28" customFormat="1" ht="137.25" customHeight="1">
      <c r="A95" s="17" t="s">
        <v>145</v>
      </c>
      <c r="B95" s="15" t="s">
        <v>155</v>
      </c>
      <c r="C95" s="16">
        <v>1436.2</v>
      </c>
      <c r="D95" s="16">
        <v>1436.2</v>
      </c>
      <c r="E95" s="16">
        <v>1436.2</v>
      </c>
    </row>
    <row r="96" spans="1:5" s="28" customFormat="1" ht="61.5" customHeight="1" hidden="1">
      <c r="A96" s="17" t="s">
        <v>32</v>
      </c>
      <c r="B96" s="15"/>
      <c r="C96" s="16">
        <v>0</v>
      </c>
      <c r="D96" s="16">
        <v>0</v>
      </c>
      <c r="E96" s="16">
        <v>0</v>
      </c>
    </row>
    <row r="97" spans="1:5" s="28" customFormat="1" ht="102.75" customHeight="1" hidden="1">
      <c r="A97" s="17" t="s">
        <v>32</v>
      </c>
      <c r="B97" s="15" t="s">
        <v>97</v>
      </c>
      <c r="C97" s="16">
        <v>0</v>
      </c>
      <c r="D97" s="16">
        <v>0</v>
      </c>
      <c r="E97" s="16">
        <v>0</v>
      </c>
    </row>
    <row r="98" spans="1:5" s="28" customFormat="1" ht="90.75" customHeight="1" hidden="1">
      <c r="A98" s="17" t="s">
        <v>32</v>
      </c>
      <c r="B98" s="15" t="s">
        <v>87</v>
      </c>
      <c r="C98" s="16">
        <v>0</v>
      </c>
      <c r="D98" s="16">
        <v>0</v>
      </c>
      <c r="E98" s="16">
        <v>0</v>
      </c>
    </row>
    <row r="99" spans="1:5" s="28" customFormat="1" ht="87.75" customHeight="1" hidden="1">
      <c r="A99" s="17" t="s">
        <v>32</v>
      </c>
      <c r="B99" s="15" t="s">
        <v>68</v>
      </c>
      <c r="C99" s="16">
        <v>0</v>
      </c>
      <c r="D99" s="16">
        <v>0</v>
      </c>
      <c r="E99" s="16">
        <v>0</v>
      </c>
    </row>
    <row r="100" spans="1:5" ht="19.5" customHeight="1">
      <c r="A100" s="29"/>
      <c r="B100" s="2" t="s">
        <v>202</v>
      </c>
      <c r="C100" s="23">
        <f>SUM(C101+C109+C110+C111+C112+C113+C114+C116)</f>
        <v>231213.49999999997</v>
      </c>
      <c r="D100" s="23">
        <f>SUM(D101+D109+D110+D111+D112+D113+D114+D116)</f>
        <v>242590.4</v>
      </c>
      <c r="E100" s="23">
        <f>SUM(E101+E109+E110+E111+E112+E113+E114+E116)</f>
        <v>255626.49999999997</v>
      </c>
    </row>
    <row r="101" spans="1:5" s="24" customFormat="1" ht="48" customHeight="1">
      <c r="A101" s="21" t="s">
        <v>171</v>
      </c>
      <c r="B101" s="22" t="s">
        <v>176</v>
      </c>
      <c r="C101" s="23">
        <f>SUM(C102:C108)</f>
        <v>218431.1</v>
      </c>
      <c r="D101" s="23">
        <f>SUM(D102:D108)</f>
        <v>229761.7</v>
      </c>
      <c r="E101" s="23">
        <f>SUM(E102:E108)</f>
        <v>241412.3</v>
      </c>
    </row>
    <row r="102" spans="1:5" s="28" customFormat="1" ht="107.25" customHeight="1">
      <c r="A102" s="25" t="s">
        <v>171</v>
      </c>
      <c r="B102" s="26" t="s">
        <v>172</v>
      </c>
      <c r="C102" s="27">
        <v>402.5</v>
      </c>
      <c r="D102" s="27">
        <v>404.3</v>
      </c>
      <c r="E102" s="27">
        <v>405.4</v>
      </c>
    </row>
    <row r="103" spans="1:5" s="28" customFormat="1" ht="95.25" customHeight="1">
      <c r="A103" s="25" t="s">
        <v>171</v>
      </c>
      <c r="B103" s="26" t="s">
        <v>178</v>
      </c>
      <c r="C103" s="27">
        <v>198.5</v>
      </c>
      <c r="D103" s="27">
        <v>198.5</v>
      </c>
      <c r="E103" s="27">
        <v>198.5</v>
      </c>
    </row>
    <row r="104" spans="1:5" s="28" customFormat="1" ht="113.25" customHeight="1">
      <c r="A104" s="25" t="s">
        <v>171</v>
      </c>
      <c r="B104" s="26" t="s">
        <v>177</v>
      </c>
      <c r="C104" s="27">
        <v>12.9</v>
      </c>
      <c r="D104" s="27">
        <v>12.9</v>
      </c>
      <c r="E104" s="27">
        <v>12.9</v>
      </c>
    </row>
    <row r="105" spans="1:5" s="28" customFormat="1" ht="110.25" customHeight="1">
      <c r="A105" s="25" t="s">
        <v>171</v>
      </c>
      <c r="B105" s="26" t="s">
        <v>179</v>
      </c>
      <c r="C105" s="27">
        <v>5168.5</v>
      </c>
      <c r="D105" s="27">
        <v>5168.5</v>
      </c>
      <c r="E105" s="27">
        <v>5168.5</v>
      </c>
    </row>
    <row r="106" spans="1:5" s="28" customFormat="1" ht="109.5" customHeight="1">
      <c r="A106" s="25" t="s">
        <v>171</v>
      </c>
      <c r="B106" s="26" t="s">
        <v>175</v>
      </c>
      <c r="C106" s="27">
        <v>198132</v>
      </c>
      <c r="D106" s="27">
        <v>209460.8</v>
      </c>
      <c r="E106" s="27">
        <v>221110.3</v>
      </c>
    </row>
    <row r="107" spans="1:5" s="28" customFormat="1" ht="90.75" customHeight="1">
      <c r="A107" s="25" t="s">
        <v>171</v>
      </c>
      <c r="B107" s="26" t="s">
        <v>180</v>
      </c>
      <c r="C107" s="27">
        <v>12182.6</v>
      </c>
      <c r="D107" s="27">
        <v>12182.6</v>
      </c>
      <c r="E107" s="27">
        <v>12182.6</v>
      </c>
    </row>
    <row r="108" spans="1:5" s="28" customFormat="1" ht="123.75" customHeight="1">
      <c r="A108" s="25" t="s">
        <v>171</v>
      </c>
      <c r="B108" s="26" t="s">
        <v>173</v>
      </c>
      <c r="C108" s="16">
        <v>2334.1</v>
      </c>
      <c r="D108" s="16">
        <v>2334.1</v>
      </c>
      <c r="E108" s="16">
        <v>2334.1</v>
      </c>
    </row>
    <row r="109" spans="1:5" s="24" customFormat="1" ht="63" customHeight="1">
      <c r="A109" s="21" t="s">
        <v>166</v>
      </c>
      <c r="B109" s="22" t="s">
        <v>167</v>
      </c>
      <c r="C109" s="23">
        <v>996.5</v>
      </c>
      <c r="D109" s="23">
        <v>1043</v>
      </c>
      <c r="E109" s="23">
        <v>1078.5</v>
      </c>
    </row>
    <row r="110" spans="1:5" s="24" customFormat="1" ht="116.25" customHeight="1" hidden="1">
      <c r="A110" s="21" t="s">
        <v>29</v>
      </c>
      <c r="B110" s="22" t="s">
        <v>22</v>
      </c>
      <c r="C110" s="23">
        <v>0</v>
      </c>
      <c r="D110" s="23">
        <v>0</v>
      </c>
      <c r="E110" s="23">
        <v>0</v>
      </c>
    </row>
    <row r="111" spans="1:5" s="24" customFormat="1" ht="75.75" customHeight="1">
      <c r="A111" s="21" t="s">
        <v>168</v>
      </c>
      <c r="B111" s="22" t="s">
        <v>174</v>
      </c>
      <c r="C111" s="23">
        <v>0.8</v>
      </c>
      <c r="D111" s="23">
        <v>0.8</v>
      </c>
      <c r="E111" s="23">
        <v>0.8</v>
      </c>
    </row>
    <row r="112" spans="1:5" s="24" customFormat="1" ht="72.75" customHeight="1" hidden="1">
      <c r="A112" s="21" t="s">
        <v>182</v>
      </c>
      <c r="B112" s="22" t="s">
        <v>183</v>
      </c>
      <c r="C112" s="23">
        <v>0</v>
      </c>
      <c r="D112" s="23">
        <v>0</v>
      </c>
      <c r="E112" s="23">
        <v>0</v>
      </c>
    </row>
    <row r="113" spans="1:5" s="24" customFormat="1" ht="90" customHeight="1">
      <c r="A113" s="21" t="s">
        <v>170</v>
      </c>
      <c r="B113" s="22" t="s">
        <v>169</v>
      </c>
      <c r="C113" s="23">
        <v>0</v>
      </c>
      <c r="D113" s="23">
        <v>0</v>
      </c>
      <c r="E113" s="23">
        <v>1350</v>
      </c>
    </row>
    <row r="114" spans="1:5" s="24" customFormat="1" ht="74.25" customHeight="1">
      <c r="A114" s="21" t="s">
        <v>185</v>
      </c>
      <c r="B114" s="22" t="s">
        <v>184</v>
      </c>
      <c r="C114" s="23">
        <v>9253.3</v>
      </c>
      <c r="D114" s="23">
        <v>9253.3</v>
      </c>
      <c r="E114" s="23">
        <v>9253.3</v>
      </c>
    </row>
    <row r="115" spans="1:5" s="24" customFormat="1" ht="33" customHeight="1" hidden="1">
      <c r="A115" s="21" t="s">
        <v>95</v>
      </c>
      <c r="B115" s="22" t="s">
        <v>96</v>
      </c>
      <c r="C115" s="23">
        <v>0</v>
      </c>
      <c r="D115" s="23">
        <v>0</v>
      </c>
      <c r="E115" s="23">
        <v>0</v>
      </c>
    </row>
    <row r="116" spans="1:5" s="24" customFormat="1" ht="30.75" customHeight="1">
      <c r="A116" s="21" t="s">
        <v>198</v>
      </c>
      <c r="B116" s="22" t="s">
        <v>181</v>
      </c>
      <c r="C116" s="23">
        <v>2531.8</v>
      </c>
      <c r="D116" s="23">
        <v>2531.6</v>
      </c>
      <c r="E116" s="23">
        <v>2531.6</v>
      </c>
    </row>
    <row r="117" spans="1:5" ht="29.25" customHeight="1">
      <c r="A117" s="21"/>
      <c r="B117" s="32" t="s">
        <v>192</v>
      </c>
      <c r="C117" s="7">
        <f>SUM(C118+C125)</f>
        <v>0</v>
      </c>
      <c r="D117" s="7">
        <f>SUM(D118+D125)</f>
        <v>0</v>
      </c>
      <c r="E117" s="7">
        <f>SUM(E118+E125)</f>
        <v>0</v>
      </c>
    </row>
    <row r="118" spans="1:5" s="24" customFormat="1" ht="73.5" customHeight="1" hidden="1">
      <c r="A118" s="10" t="s">
        <v>30</v>
      </c>
      <c r="B118" s="33" t="s">
        <v>12</v>
      </c>
      <c r="C118" s="23">
        <f>SUM(C119:C124)</f>
        <v>0</v>
      </c>
      <c r="D118" s="23">
        <f>SUM(D119:D124)</f>
        <v>0</v>
      </c>
      <c r="E118" s="23">
        <f>SUM(E119:E124)</f>
        <v>0</v>
      </c>
    </row>
    <row r="119" spans="1:5" ht="15.75" customHeight="1" hidden="1">
      <c r="A119" s="17" t="s">
        <v>23</v>
      </c>
      <c r="B119" s="43" t="s">
        <v>1</v>
      </c>
      <c r="C119" s="27">
        <v>0</v>
      </c>
      <c r="D119" s="27">
        <v>0</v>
      </c>
      <c r="E119" s="27">
        <v>0</v>
      </c>
    </row>
    <row r="120" spans="1:5" ht="16.5" customHeight="1" hidden="1">
      <c r="A120" s="17" t="s">
        <v>24</v>
      </c>
      <c r="B120" s="43" t="s">
        <v>2</v>
      </c>
      <c r="C120" s="27">
        <v>0</v>
      </c>
      <c r="D120" s="27">
        <v>0</v>
      </c>
      <c r="E120" s="27">
        <v>0</v>
      </c>
    </row>
    <row r="121" spans="1:5" ht="14.25" customHeight="1" hidden="1">
      <c r="A121" s="17" t="s">
        <v>25</v>
      </c>
      <c r="B121" s="43" t="s">
        <v>116</v>
      </c>
      <c r="C121" s="27">
        <v>0</v>
      </c>
      <c r="D121" s="27">
        <v>0</v>
      </c>
      <c r="E121" s="27">
        <v>0</v>
      </c>
    </row>
    <row r="122" spans="1:5" ht="15.75" customHeight="1" hidden="1">
      <c r="A122" s="17" t="s">
        <v>26</v>
      </c>
      <c r="B122" s="43" t="s">
        <v>3</v>
      </c>
      <c r="C122" s="27">
        <v>0</v>
      </c>
      <c r="D122" s="27">
        <v>0</v>
      </c>
      <c r="E122" s="27">
        <v>0</v>
      </c>
    </row>
    <row r="123" spans="1:5" ht="15" customHeight="1" hidden="1">
      <c r="A123" s="17" t="s">
        <v>27</v>
      </c>
      <c r="B123" s="43" t="s">
        <v>4</v>
      </c>
      <c r="C123" s="27">
        <v>0</v>
      </c>
      <c r="D123" s="27">
        <v>0</v>
      </c>
      <c r="E123" s="27">
        <v>0</v>
      </c>
    </row>
    <row r="124" spans="1:5" ht="15.75" customHeight="1" hidden="1">
      <c r="A124" s="17" t="s">
        <v>28</v>
      </c>
      <c r="B124" s="43" t="s">
        <v>5</v>
      </c>
      <c r="C124" s="27">
        <v>0</v>
      </c>
      <c r="D124" s="27">
        <v>0</v>
      </c>
      <c r="E124" s="27">
        <v>0</v>
      </c>
    </row>
    <row r="125" spans="1:5" ht="31.5" customHeight="1" hidden="1">
      <c r="A125" s="10" t="s">
        <v>66</v>
      </c>
      <c r="B125" s="33" t="s">
        <v>109</v>
      </c>
      <c r="C125" s="27">
        <f>SUM(C126:C130)</f>
        <v>0</v>
      </c>
      <c r="D125" s="27">
        <f>SUM(D126:D130)</f>
        <v>0</v>
      </c>
      <c r="E125" s="27">
        <f>SUM(E126:E130)</f>
        <v>0</v>
      </c>
    </row>
    <row r="126" spans="1:5" s="28" customFormat="1" ht="187.5" customHeight="1" hidden="1">
      <c r="A126" s="17" t="s">
        <v>66</v>
      </c>
      <c r="B126" s="43" t="s">
        <v>110</v>
      </c>
      <c r="C126" s="27">
        <v>0</v>
      </c>
      <c r="D126" s="27">
        <v>0</v>
      </c>
      <c r="E126" s="27">
        <v>0</v>
      </c>
    </row>
    <row r="127" spans="1:5" s="28" customFormat="1" ht="225.75" customHeight="1" hidden="1">
      <c r="A127" s="17" t="s">
        <v>66</v>
      </c>
      <c r="B127" s="43" t="s">
        <v>124</v>
      </c>
      <c r="C127" s="27">
        <v>0</v>
      </c>
      <c r="D127" s="27">
        <v>0</v>
      </c>
      <c r="E127" s="27">
        <v>0</v>
      </c>
    </row>
    <row r="128" spans="1:5" s="28" customFormat="1" ht="77.25" customHeight="1" hidden="1">
      <c r="A128" s="17" t="s">
        <v>66</v>
      </c>
      <c r="B128" s="43" t="s">
        <v>88</v>
      </c>
      <c r="C128" s="27">
        <v>0</v>
      </c>
      <c r="D128" s="27">
        <v>0</v>
      </c>
      <c r="E128" s="27">
        <v>0</v>
      </c>
    </row>
    <row r="129" spans="1:5" s="28" customFormat="1" ht="122.25" customHeight="1" hidden="1">
      <c r="A129" s="17" t="s">
        <v>66</v>
      </c>
      <c r="B129" s="43" t="s">
        <v>75</v>
      </c>
      <c r="C129" s="27">
        <v>0</v>
      </c>
      <c r="D129" s="27">
        <v>0</v>
      </c>
      <c r="E129" s="27">
        <v>0</v>
      </c>
    </row>
    <row r="130" spans="1:5" s="28" customFormat="1" ht="118.5" customHeight="1" hidden="1">
      <c r="A130" s="17" t="s">
        <v>66</v>
      </c>
      <c r="B130" s="19" t="s">
        <v>94</v>
      </c>
      <c r="C130" s="27">
        <v>0</v>
      </c>
      <c r="D130" s="27">
        <v>0</v>
      </c>
      <c r="E130" s="27">
        <v>0</v>
      </c>
    </row>
    <row r="131" spans="1:5" s="24" customFormat="1" ht="72" customHeight="1" hidden="1">
      <c r="A131" s="10" t="s">
        <v>66</v>
      </c>
      <c r="B131" s="44" t="s">
        <v>86</v>
      </c>
      <c r="C131" s="23">
        <v>0</v>
      </c>
      <c r="D131" s="23">
        <v>0</v>
      </c>
      <c r="E131" s="23">
        <v>0</v>
      </c>
    </row>
    <row r="132" spans="1:5" s="24" customFormat="1" ht="42" customHeight="1" hidden="1">
      <c r="A132" s="10" t="s">
        <v>66</v>
      </c>
      <c r="B132" s="33" t="s">
        <v>21</v>
      </c>
      <c r="C132" s="23">
        <v>0</v>
      </c>
      <c r="D132" s="23">
        <v>0</v>
      </c>
      <c r="E132" s="23">
        <v>0</v>
      </c>
    </row>
    <row r="133" spans="1:5" s="24" customFormat="1" ht="42" customHeight="1">
      <c r="A133" s="13" t="s">
        <v>76</v>
      </c>
      <c r="B133" s="31" t="s">
        <v>77</v>
      </c>
      <c r="C133" s="23">
        <f>SUM(C134)</f>
        <v>372.4</v>
      </c>
      <c r="D133" s="23">
        <f>SUM(D134)</f>
        <v>0</v>
      </c>
      <c r="E133" s="23">
        <f>SUM(E134)</f>
        <v>0</v>
      </c>
    </row>
    <row r="134" spans="1:5" s="24" customFormat="1" ht="42" customHeight="1">
      <c r="A134" s="10" t="s">
        <v>195</v>
      </c>
      <c r="B134" s="33" t="s">
        <v>194</v>
      </c>
      <c r="C134" s="23">
        <v>372.4</v>
      </c>
      <c r="D134" s="23">
        <v>0</v>
      </c>
      <c r="E134" s="23">
        <v>0</v>
      </c>
    </row>
    <row r="135" spans="1:5" ht="15.75" customHeight="1">
      <c r="A135" s="13" t="s">
        <v>16</v>
      </c>
      <c r="B135" s="31" t="s">
        <v>14</v>
      </c>
      <c r="C135" s="23">
        <f>SUM(C136:C137)</f>
        <v>1331.5</v>
      </c>
      <c r="D135" s="23">
        <f>SUM(D136:D137)</f>
        <v>0</v>
      </c>
      <c r="E135" s="23">
        <f>SUM(E136:E137)</f>
        <v>0</v>
      </c>
    </row>
    <row r="136" spans="1:5" ht="42.75" customHeight="1">
      <c r="A136" s="10" t="s">
        <v>197</v>
      </c>
      <c r="B136" s="33" t="s">
        <v>196</v>
      </c>
      <c r="C136" s="23">
        <v>1331.5</v>
      </c>
      <c r="D136" s="23">
        <v>0</v>
      </c>
      <c r="E136" s="23">
        <v>0</v>
      </c>
    </row>
    <row r="137" spans="1:5" ht="27.75" customHeight="1" hidden="1">
      <c r="A137" s="10" t="s">
        <v>33</v>
      </c>
      <c r="B137" s="33" t="s">
        <v>13</v>
      </c>
      <c r="C137" s="23">
        <v>0</v>
      </c>
      <c r="D137" s="23">
        <v>0</v>
      </c>
      <c r="E137" s="23">
        <v>0</v>
      </c>
    </row>
    <row r="138" spans="1:5" ht="15.75" customHeight="1">
      <c r="A138" s="29"/>
      <c r="B138" s="45" t="s">
        <v>6</v>
      </c>
      <c r="C138" s="23">
        <f>C13+C36</f>
        <v>1351308.8</v>
      </c>
      <c r="D138" s="23">
        <f>D13+D36</f>
        <v>1154629</v>
      </c>
      <c r="E138" s="23">
        <f>E13+E36</f>
        <v>645222.1</v>
      </c>
    </row>
    <row r="139" spans="1:5" ht="12.75" customHeight="1">
      <c r="A139" s="46"/>
      <c r="B139" s="47"/>
      <c r="C139" s="48"/>
      <c r="D139" s="48"/>
      <c r="E139" s="48"/>
    </row>
    <row r="140" spans="1:5" ht="12.75" customHeight="1">
      <c r="A140" s="46"/>
      <c r="B140" s="47"/>
      <c r="C140" s="49"/>
      <c r="D140" s="49"/>
      <c r="E140" s="49"/>
    </row>
    <row r="141" spans="1:5" ht="12.75" customHeight="1">
      <c r="A141" s="46"/>
      <c r="B141" s="47"/>
      <c r="C141" s="49"/>
      <c r="D141" s="49"/>
      <c r="E141" s="49"/>
    </row>
    <row r="142" spans="1:5" ht="12.75" customHeight="1">
      <c r="A142" s="46"/>
      <c r="B142" s="47"/>
      <c r="C142" s="49"/>
      <c r="D142" s="49"/>
      <c r="E142" s="49"/>
    </row>
    <row r="143" spans="1:5" ht="12.75" customHeight="1">
      <c r="A143" s="46"/>
      <c r="B143" s="47"/>
      <c r="C143" s="49"/>
      <c r="D143" s="49"/>
      <c r="E143" s="49"/>
    </row>
    <row r="144" spans="1:5" ht="12.75" customHeight="1">
      <c r="A144" s="46"/>
      <c r="B144" s="47"/>
      <c r="C144" s="49"/>
      <c r="D144" s="49"/>
      <c r="E144" s="49"/>
    </row>
    <row r="145" spans="1:5" ht="12.75" customHeight="1">
      <c r="A145" s="46"/>
      <c r="B145" s="47"/>
      <c r="C145" s="49"/>
      <c r="D145" s="49"/>
      <c r="E145" s="49"/>
    </row>
    <row r="146" spans="1:5" ht="12.75" customHeight="1">
      <c r="A146" s="46"/>
      <c r="B146" s="47"/>
      <c r="C146" s="49"/>
      <c r="D146" s="49"/>
      <c r="E146" s="49"/>
    </row>
    <row r="147" spans="1:5" ht="12.75" customHeight="1">
      <c r="A147" s="46"/>
      <c r="B147" s="47"/>
      <c r="C147" s="49"/>
      <c r="D147" s="49"/>
      <c r="E147" s="49"/>
    </row>
    <row r="148" spans="1:5" ht="12.75" customHeight="1">
      <c r="A148" s="46"/>
      <c r="B148" s="50"/>
      <c r="C148" s="49"/>
      <c r="D148" s="49"/>
      <c r="E148" s="49"/>
    </row>
    <row r="149" spans="1:5" ht="12.75" customHeight="1">
      <c r="A149" s="46"/>
      <c r="B149" s="51"/>
      <c r="C149" s="49"/>
      <c r="D149" s="49"/>
      <c r="E149" s="49"/>
    </row>
    <row r="150" spans="1:5" ht="15">
      <c r="A150" s="35"/>
      <c r="B150" s="52"/>
      <c r="C150" s="53"/>
      <c r="D150" s="53"/>
      <c r="E150" s="53"/>
    </row>
    <row r="151" spans="1:5" ht="15">
      <c r="A151" s="35"/>
      <c r="B151" s="52"/>
      <c r="C151" s="53"/>
      <c r="D151" s="53"/>
      <c r="E151" s="53"/>
    </row>
    <row r="152" spans="1:5" ht="15">
      <c r="A152" s="35"/>
      <c r="B152" s="52"/>
      <c r="C152" s="53"/>
      <c r="D152" s="53"/>
      <c r="E152" s="53"/>
    </row>
    <row r="153" spans="1:5" ht="15">
      <c r="A153" s="35"/>
      <c r="B153" s="52"/>
      <c r="C153" s="53"/>
      <c r="D153" s="53"/>
      <c r="E153" s="53"/>
    </row>
    <row r="154" spans="1:5" ht="15">
      <c r="A154" s="35"/>
      <c r="B154" s="52"/>
      <c r="C154" s="53"/>
      <c r="D154" s="53"/>
      <c r="E154" s="53"/>
    </row>
    <row r="157" ht="15" hidden="1"/>
    <row r="158" ht="15" hidden="1"/>
    <row r="159" ht="15" hidden="1"/>
    <row r="160" ht="15" hidden="1"/>
    <row r="161" ht="15" hidden="1"/>
    <row r="162" ht="15" hidden="1"/>
  </sheetData>
  <sheetProtection/>
  <mergeCells count="13">
    <mergeCell ref="B6:E6"/>
    <mergeCell ref="B7:E7"/>
    <mergeCell ref="B8:E8"/>
    <mergeCell ref="B1:E1"/>
    <mergeCell ref="B2:E2"/>
    <mergeCell ref="B3:E3"/>
    <mergeCell ref="A11:A12"/>
    <mergeCell ref="B11:B12"/>
    <mergeCell ref="C11:E11"/>
    <mergeCell ref="A9:E9"/>
    <mergeCell ref="C10:E10"/>
    <mergeCell ref="B4:E4"/>
    <mergeCell ref="B5:E5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2022-11-11T12:39:54Z</cp:lastPrinted>
  <dcterms:created xsi:type="dcterms:W3CDTF">2008-04-09T13:19:06Z</dcterms:created>
  <dcterms:modified xsi:type="dcterms:W3CDTF">2022-11-11T12:48:07Z</dcterms:modified>
  <cp:category/>
  <cp:version/>
  <cp:contentType/>
  <cp:contentStatus/>
</cp:coreProperties>
</file>